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طريقة الاستخدام" sheetId="1" state="visible" r:id="rId3"/>
    <sheet name="الملخص" sheetId="2" state="visible" r:id="rId4"/>
    <sheet name="قائمة التحقق" sheetId="3" state="visible" r:id="rId5"/>
  </sheets>
  <definedNames>
    <definedName function="false" hidden="false" localSheetId="2" name="_xlnm.Print_Titles" vbProcedure="false">'قائمة التحقق'!$3:$3</definedName>
    <definedName function="false" hidden="true" localSheetId="2" name="_xlnm._FilterDatabase" vbProcedure="false">'قائمة التحقق'!$A$3:$I$69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<sst xmlns="http://schemas.openxmlformats.org/spreadsheetml/2006/main" count="361" uniqueCount="175">
  <si>
    <t xml:space="preserve">قائمة تدقيق السيو (SEO)</t>
  </si>
  <si>
    <t xml:space="preserve">قائمة من 10 خطوات و56 نقطة لتدقيق موقعك وتحسين ترتيبه في محركات البحث — من ويبنج ستون</t>
  </si>
  <si>
    <t xml:space="preserve">الموقع الذي يتم تدقيقه</t>
  </si>
  <si>
    <t xml:space="preserve">اكتب رابط موقعك هنا</t>
  </si>
  <si>
    <t xml:space="preserve">تاريخ التدقيق</t>
  </si>
  <si>
    <t xml:space="preserve">تم التدقيق بواسطة</t>
  </si>
  <si>
    <t xml:space="preserve">طريقة استخدام القائمة</t>
  </si>
  <si>
    <t xml:space="preserve">الخطوة 1</t>
  </si>
  <si>
    <t xml:space="preserve">افتح تبويب «قائمة التحقق» واعمل على الخطوات بالترتيب.</t>
  </si>
  <si>
    <t xml:space="preserve">الخطوة 2</t>
  </si>
  <si>
    <t xml:space="preserve">استخدم عمود «طريقة التحقق / الأداة» لمعرفة أين تتحقق من كل بند.</t>
  </si>
  <si>
    <t xml:space="preserve">الخطوة 3</t>
  </si>
  <si>
    <t xml:space="preserve">حدّد حالة كل بند من القائمة المنسدلة: لم يبدأ، قيد التنفيذ، تم، لا ينطبق.</t>
  </si>
  <si>
    <t xml:space="preserve">الخطوة 4</t>
  </si>
  <si>
    <t xml:space="preserve">أضف مسؤولًا وتاريخ استحقاق وملاحظات لكل بند يحتاج إلى إصلاح.</t>
  </si>
  <si>
    <t xml:space="preserve">الخطوة 5</t>
  </si>
  <si>
    <t xml:space="preserve">افتح تبويب «الملخص» لمتابعة التقدم في كل خطوة ونسبة الإنجاز الإجمالية.</t>
  </si>
  <si>
    <t xml:space="preserve">الخطوة 6</t>
  </si>
  <si>
    <t xml:space="preserve">ابدأ بالبنود ذات الأولوية العالية؛ فهي الأكثر تأثيرًا على الترتيب.</t>
  </si>
  <si>
    <t xml:space="preserve">الخطوة 7</t>
  </si>
  <si>
    <t xml:space="preserve">كرّر التدقيق كل 3–6 أشهر وقارن النتائج.</t>
  </si>
  <si>
    <t xml:space="preserve">دليل الألوان</t>
  </si>
  <si>
    <t xml:space="preserve">الخلايا الصفراء = املأها أنت (الحالة، المسؤول، تاريخ الاستحقاق، الملاحظات)</t>
  </si>
  <si>
    <t xml:space="preserve">الأخضر = تم</t>
  </si>
  <si>
    <t xml:space="preserve">البرتقالي = قيد التنفيذ</t>
  </si>
  <si>
    <t xml:space="preserve">الرمادي = لا ينطبق (مستبعد من النتيجة)</t>
  </si>
  <si>
    <t xml:space="preserve">مثال على صف مكتمل</t>
  </si>
  <si>
    <t xml:space="preserve">البند</t>
  </si>
  <si>
    <t xml:space="preserve">لكل صفحة وسم عنوان (Title) فريد بطول 50–60 حرفًا</t>
  </si>
  <si>
    <t xml:space="preserve">الحالة</t>
  </si>
  <si>
    <t xml:space="preserve">قيد التنفيذ</t>
  </si>
  <si>
    <t xml:space="preserve">المسؤول</t>
  </si>
  <si>
    <t xml:space="preserve">سارة (المحتوى)</t>
  </si>
  <si>
    <t xml:space="preserve">تاريخ الاستحقاق</t>
  </si>
  <si>
    <t xml:space="preserve">15/11/2026</t>
  </si>
  <si>
    <t xml:space="preserve">ملاحظات</t>
  </si>
  <si>
    <t xml:space="preserve">12 مقالًا تحمل العنوان نفسه — جارٍ إعادة كتابتها هذا الأسبوع</t>
  </si>
  <si>
    <t xml:space="preserve">تحتاج إلى مساعدة؟</t>
  </si>
  <si>
    <t xml:space="preserve">خدمات السيو من ويبنج ستون ← webbingstone.com</t>
  </si>
  <si>
    <t xml:space="preserve">ملخص تقدم التدقيق</t>
  </si>
  <si>
    <t xml:space="preserve">الخطوة</t>
  </si>
  <si>
    <t xml:space="preserve">البنود</t>
  </si>
  <si>
    <t xml:space="preserve">تم</t>
  </si>
  <si>
    <t xml:space="preserve">لم يبدأ</t>
  </si>
  <si>
    <t xml:space="preserve">لا ينطبق</t>
  </si>
  <si>
    <t xml:space="preserve">نسبة الإنجاز</t>
  </si>
  <si>
    <t xml:space="preserve">بنود عالية الأولوية مفتوحة</t>
  </si>
  <si>
    <t xml:space="preserve">1. قابلية الزحف والفهرسة</t>
  </si>
  <si>
    <t xml:space="preserve">2. سرعة الصفحة</t>
  </si>
  <si>
    <t xml:space="preserve">3. التوافق مع الجوال</t>
  </si>
  <si>
    <t xml:space="preserve">4. السيو الداخلي (On-Page)</t>
  </si>
  <si>
    <t xml:space="preserve">5. الروابط الداخلية</t>
  </si>
  <si>
    <t xml:space="preserve">6. ملف الروابط الخلفية</t>
  </si>
  <si>
    <t xml:space="preserve">7. جودة المحتوى</t>
  </si>
  <si>
    <t xml:space="preserve">8. السيو التقني</t>
  </si>
  <si>
    <t xml:space="preserve">9. مؤشرات تجربة المستخدم</t>
  </si>
  <si>
    <t xml:space="preserve">10. المتابعة المستمرة</t>
  </si>
  <si>
    <t xml:space="preserve">الإجمالي</t>
  </si>
  <si>
    <t xml:space="preserve">النتيجة الإجمالية لتدقيق السيو</t>
  </si>
  <si>
    <t xml:space="preserve">نسبة الإنجاز = تم ÷ (البنود − لا ينطبق). البنود المحددة «لا ينطبق» مستبعدة من النتيجة.</t>
  </si>
  <si>
    <t xml:space="preserve">قائمة تدقيق السيو — 10 خطوات</t>
  </si>
  <si>
    <t xml:space="preserve">#</t>
  </si>
  <si>
    <t xml:space="preserve">طريقة التحقق / الأداة</t>
  </si>
  <si>
    <t xml:space="preserve">الأولوية</t>
  </si>
  <si>
    <t xml:space="preserve">ملف robots.txt لا يحظر الصفحات المهمة أو ملفات CSS وJS</t>
  </si>
  <si>
    <t xml:space="preserve">افتح /robots.txt؛ Search Console ← تقرير robots.txt</t>
  </si>
  <si>
    <t xml:space="preserve">عالية</t>
  </si>
  <si>
    <t xml:space="preserve">خريطة موقع XML موجودة وصالحة ومُرسلة إلى Google</t>
  </si>
  <si>
    <t xml:space="preserve">Search Console ← خرائط الموقع (Sitemaps)</t>
  </si>
  <si>
    <t xml:space="preserve">لا توجد صفحات مهمة مستبعدة من الفهرس</t>
  </si>
  <si>
    <t xml:space="preserve">Search Console ← الصفحات (سبب عدم فهرسة الصفحات)</t>
  </si>
  <si>
    <t xml:space="preserve">لا توجد وسوم noindex غير مقصودة على الصفحات الرئيسية</t>
  </si>
  <si>
    <t xml:space="preserve">Screaming Frog ← تبويب Directives</t>
  </si>
  <si>
    <t xml:space="preserve">وسوم Canonical تشير إلى الروابط المفضلة الصحيحة</t>
  </si>
  <si>
    <t xml:space="preserve">Screaming Frog ← تبويب Canonicals</t>
  </si>
  <si>
    <t xml:space="preserve">متوسطة</t>
  </si>
  <si>
    <t xml:space="preserve">نسخة واحدة فقط من الموقع تعمل (HTTPS، مع www أو بدونها)</t>
  </si>
  <si>
    <t xml:space="preserve">جرّب النسخ الأربع في المتصفح</t>
  </si>
  <si>
    <t xml:space="preserve">فحص نتيجة PageSpeed للجوال لقوالب الصفحات الرئيسية</t>
  </si>
  <si>
    <t xml:space="preserve">Google PageSpeed Insights</t>
  </si>
  <si>
    <t xml:space="preserve">اجتياز مؤشرات Core Web Vitals: ‏LCP ≤ 2.5 ث، INP ≤ 200 مللي ث، CLS ≤ 0.1</t>
  </si>
  <si>
    <t xml:space="preserve">Search Console ← مؤشرات أداء الويب الأساسية</t>
  </si>
  <si>
    <t xml:space="preserve">الصور مضغوطة وبصيغة WebP/AVIF</t>
  </si>
  <si>
    <t xml:space="preserve">PageSpeed Insights / GTmetrix</t>
  </si>
  <si>
    <t xml:space="preserve">ضغط ملفات CSS وJavaScript وإزالة الأكواد غير المستخدمة</t>
  </si>
  <si>
    <t xml:space="preserve">GTmetrix / Chrome DevTools ← Coverage</t>
  </si>
  <si>
    <t xml:space="preserve">تفعيل التخزين المؤقت للمتصفح وشبكة CDN</t>
  </si>
  <si>
    <t xml:space="preserve">GTmetrix ← مخطط Waterfall</t>
  </si>
  <si>
    <t xml:space="preserve">التحميل الكسول (Lazy Load) للصور والفيديوهات أسفل الصفحة</t>
  </si>
  <si>
    <t xml:space="preserve">افحص HTML بحثًا عن loading="lazy"</t>
  </si>
  <si>
    <t xml:space="preserve">التصميم متجاوب على جميع أحجام الشاشات الشائعة</t>
  </si>
  <si>
    <t xml:space="preserve">Chrome DevTools ← وضع الأجهزة</t>
  </si>
  <si>
    <t xml:space="preserve">النص مقروء دون تكبير (16px أو أكثر)</t>
  </si>
  <si>
    <t xml:space="preserve">فحص يدوي على هاتف حقيقي</t>
  </si>
  <si>
    <t xml:space="preserve">الأزرار والروابط سهلة اللمس (48px أو أكثر)</t>
  </si>
  <si>
    <t xml:space="preserve">Lighthouse ← إمكانية الوصول / SEO</t>
  </si>
  <si>
    <t xml:space="preserve">لا توجد نوافذ منبثقة مزعجة على الجوال</t>
  </si>
  <si>
    <t xml:space="preserve">المحتوى نفسه على الجوال والكمبيوتر (الفهرسة حسب الجوال أولًا)</t>
  </si>
  <si>
    <t xml:space="preserve">قارن عرض الجوال بعرض الكمبيوتر</t>
  </si>
  <si>
    <t xml:space="preserve">Screaming Frog ← Page Titles</t>
  </si>
  <si>
    <t xml:space="preserve">لكل صفحة وصف ميتا فريد بطول 120–160 حرفًا</t>
  </si>
  <si>
    <t xml:space="preserve">Screaming Frog ← Meta Description</t>
  </si>
  <si>
    <t xml:space="preserve">عنوان H1 واحد لكل صفحة يتضمن الكلمة المفتاحية الرئيسية</t>
  </si>
  <si>
    <t xml:space="preserve">Screaming Frog ← تبويب H1</t>
  </si>
  <si>
    <t xml:space="preserve">تسلسل منطقي للعناوين H2/H3</t>
  </si>
  <si>
    <t xml:space="preserve">إضافة متصفح (مثل Detailed SEO)</t>
  </si>
  <si>
    <t xml:space="preserve">منخفضة</t>
  </si>
  <si>
    <t xml:space="preserve">روابط URL قصيرة ونظيفة وتحتوي على الكلمة المفتاحية</t>
  </si>
  <si>
    <t xml:space="preserve">Screaming Frog ← تبويب URL</t>
  </si>
  <si>
    <t xml:space="preserve">كل الصور لها نص بديل (Alt) وصفي</t>
  </si>
  <si>
    <t xml:space="preserve">Screaming Frog ← Images ← Missing Alt Text</t>
  </si>
  <si>
    <t xml:space="preserve">لا توجد صفحات يتيمة (بدون أي روابط داخلية)</t>
  </si>
  <si>
    <t xml:space="preserve">زحف Screaming Frog ومقارنته بخريطة الموقع</t>
  </si>
  <si>
    <t xml:space="preserve">الصفحات المهمة على بُعد 3 نقرات أو أقل من الرئيسية</t>
  </si>
  <si>
    <t xml:space="preserve">Screaming Frog ← Crawl Depth</t>
  </si>
  <si>
    <t xml:space="preserve">نص رابط وصفي (وليس «اضغط هنا»)</t>
  </si>
  <si>
    <t xml:space="preserve">Screaming Frog ← Inlinks / Anchor Text</t>
  </si>
  <si>
    <t xml:space="preserve">المقالات وصفحات الخدمات ذات الصلة مترابطة</t>
  </si>
  <si>
    <t xml:space="preserve">مراجعة يدوية للمحتوى</t>
  </si>
  <si>
    <t xml:space="preserve">وجود مسار التنقل (Breadcrumbs)</t>
  </si>
  <si>
    <t xml:space="preserve">فحص يدوي / اختبار النتائج المنسّقة</t>
  </si>
  <si>
    <t xml:space="preserve">مراجعة إجمالي النطاقات المُحيلة ومتابعة اتجاهها</t>
  </si>
  <si>
    <t xml:space="preserve">Ahrefs / Semrush Backlink Analytics</t>
  </si>
  <si>
    <t xml:space="preserve">تحديد الروابط الضارة أو المزعجة</t>
  </si>
  <si>
    <t xml:space="preserve">Semrush Backlink Audit</t>
  </si>
  <si>
    <t xml:space="preserve">تحديث ملف Disavow للروابط التي تعذّر حذفها</t>
  </si>
  <si>
    <t xml:space="preserve">أداة Google Disavow</t>
  </si>
  <si>
    <t xml:space="preserve">توزيع نصوص الروابط يبدو طبيعيًا</t>
  </si>
  <si>
    <t xml:space="preserve">Ahrefs ← تقرير Anchors</t>
  </si>
  <si>
    <t xml:space="preserve">إعادة توجيه أو استعادة الروابط الخلفية المعطلة (إلى صفحات 404)</t>
  </si>
  <si>
    <t xml:space="preserve">Ahrefs ← Best by links (فلتر 404)</t>
  </si>
  <si>
    <t xml:space="preserve">تحديد فجوات الروابط مقارنة بالمنافسين كأهداف للتواصل</t>
  </si>
  <si>
    <t xml:space="preserve">Ahrefs Link Intersect / Semrush Backlink Gap</t>
  </si>
  <si>
    <t xml:space="preserve">لا يوجد محتوى مكرر بين الصفحات</t>
  </si>
  <si>
    <t xml:space="preserve">Siteliner / Screaming Frog ← Content</t>
  </si>
  <si>
    <t xml:space="preserve">تحسين أو دمج أو حذف الصفحات الضعيفة (أقل من 300 كلمة تقريبًا)</t>
  </si>
  <si>
    <t xml:space="preserve">Screaming Frog ← Word Count</t>
  </si>
  <si>
    <t xml:space="preserve">تحديث الإحصائيات والتواريخ والمعلومات القديمة</t>
  </si>
  <si>
    <t xml:space="preserve">كل صفحة تستهدف كلمة مفتاحية ونية بحث واضحة</t>
  </si>
  <si>
    <t xml:space="preserve">خريطة الكلمات المفتاحية مقابل نتائج البحث الفعلية</t>
  </si>
  <si>
    <t xml:space="preserve">لا يوجد تنافس بين الصفحات على الكلمة نفسها (Cannibalization)</t>
  </si>
  <si>
    <t xml:space="preserve">Search Console ← الأداء حسب الاستعلام</t>
  </si>
  <si>
    <t xml:space="preserve">المحتوى يعكس معايير E-E-A-T: كاتب ومصادر وخبرة حقيقية</t>
  </si>
  <si>
    <t xml:space="preserve">لا توجد روابط داخلية معطلة أو أخطاء 404</t>
  </si>
  <si>
    <t xml:space="preserve">Screaming Frog ← Response Codes (4xx)</t>
  </si>
  <si>
    <t xml:space="preserve">لا توجد سلاسل أو حلقات إعادة توجيه</t>
  </si>
  <si>
    <t xml:space="preserve">Screaming Frog ← تقرير Redirect Chains</t>
  </si>
  <si>
    <t xml:space="preserve">HTTPS في كل الصفحات دون تحذيرات محتوى مختلط</t>
  </si>
  <si>
    <t xml:space="preserve">وحدة تحكم المتصفح / Why No Padlock</t>
  </si>
  <si>
    <t xml:space="preserve">البيانات المنظّمة (Schema) صالحة وخالية من الأخطاء</t>
  </si>
  <si>
    <t xml:space="preserve">اختبار النتائج المنسّقة من Google</t>
  </si>
  <si>
    <t xml:space="preserve">وسوم hreflang صحيحة للصفحات متعددة اللغات (إن وُجدت)</t>
  </si>
  <si>
    <t xml:space="preserve">Screaming Frog ← تبويب Hreflang</t>
  </si>
  <si>
    <t xml:space="preserve">صفحة 404 مخصصة تساعد الزائر على العودة</t>
  </si>
  <si>
    <t xml:space="preserve">زُر رابطًا غير موجود</t>
  </si>
  <si>
    <t xml:space="preserve">مراجعة معدل التفاعل ومعدل الارتداد لكل صفحة هبوط</t>
  </si>
  <si>
    <t xml:space="preserve">GA4 ← التقارير ← صفحة الهبوط</t>
  </si>
  <si>
    <t xml:space="preserve">مراجعة متوسط وقت التفاعل للصفحات الرئيسية</t>
  </si>
  <si>
    <t xml:space="preserve">GA4 ← الصفحات والشاشات</t>
  </si>
  <si>
    <t xml:space="preserve">تحديد صفحات الخروج الأعلى وتحسينها</t>
  </si>
  <si>
    <t xml:space="preserve">GA4 ← استكشاف ← استكشاف المسار</t>
  </si>
  <si>
    <t xml:space="preserve">دعوة واضحة لاتخاذ إجراء (CTA) في كل صفحة رئيسية</t>
  </si>
  <si>
    <t xml:space="preserve">مراجعة يدوية</t>
  </si>
  <si>
    <t xml:space="preserve">إعادة كتابة العناوين والأوصاف للصفحات ذات نسبة النقر المنخفضة</t>
  </si>
  <si>
    <t xml:space="preserve">Search Console ← الأداء (CTR)</t>
  </si>
  <si>
    <t xml:space="preserve">تتبع ترتيب الكلمات المفتاحية المستهدفة</t>
  </si>
  <si>
    <t xml:space="preserve">Semrush Position Tracking / Ahrefs Rank Tracker</t>
  </si>
  <si>
    <t xml:space="preserve">تقرير شهري عن الزيارات العضوية والتحويلات</t>
  </si>
  <si>
    <t xml:space="preserve">GA4 + لوحة Looker Studio</t>
  </si>
  <si>
    <t xml:space="preserve">متابعة تنبيهات Search Console (الإجراءات اليدوية والأمان)</t>
  </si>
  <si>
    <t xml:space="preserve">Search Console ← الأمان والإجراءات اليدوية</t>
  </si>
  <si>
    <t xml:space="preserve">جدولة التدقيق الكامل القادم (كل 3–6 أشهر)</t>
  </si>
  <si>
    <t xml:space="preserve">تقويم الفريق</t>
  </si>
  <si>
    <t xml:space="preserve">تسجيل نتائج التدقيق مع المسؤولين والمواعيد</t>
  </si>
  <si>
    <t xml:space="preserve">هذه القائمة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</si>
</sst>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0%"/>
    <numFmt numFmtId="167" formatCode="dd/mm/yyyy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F2A44"/>
      <name val="Arial"/>
      <family val="0"/>
      <charset val="1"/>
    </font>
    <font>
      <i val="true"/>
      <sz val="11"/>
      <color rgb="FF555555"/>
      <name val="Arial"/>
      <family val="0"/>
      <charset val="1"/>
    </font>
    <font>
      <b val="true"/>
      <sz val="11"/>
      <color rgb="FF1F2A44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3"/>
      <color rgb="FF1F2A44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b val="true"/>
      <u val="single"/>
      <sz val="11"/>
      <color rgb="FFE8792B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6"/>
      <color rgb="FFE8792B"/>
      <name val="Arial"/>
      <family val="0"/>
      <charset val="1"/>
    </font>
    <font>
      <i val="true"/>
      <sz val="9"/>
      <color rgb="FF777777"/>
      <name val="Arial"/>
      <family val="0"/>
      <charset val="1"/>
    </font>
    <font>
      <sz val="1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C6EFCE"/>
        <bgColor rgb="FFDCE3EF"/>
      </patternFill>
    </fill>
    <fill>
      <patternFill patternType="solid">
        <fgColor rgb="FFFFEB9C"/>
        <bgColor rgb="FFFFF2CC"/>
      </patternFill>
    </fill>
    <fill>
      <patternFill patternType="solid">
        <fgColor rgb="FFF2F2F2"/>
        <bgColor rgb="FFFFFFFF"/>
      </patternFill>
    </fill>
    <fill>
      <patternFill patternType="solid">
        <fgColor rgb="FF1F2A44"/>
        <bgColor rgb="FF003366"/>
      </patternFill>
    </fill>
    <fill>
      <patternFill patternType="solid">
        <fgColor rgb="FFE8792B"/>
        <bgColor rgb="FFFF9900"/>
      </patternFill>
    </fill>
    <fill>
      <patternFill patternType="solid">
        <fgColor rgb="FFDCE3EF"/>
        <bgColor rgb="FFD5DAE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AE3"/>
      </left>
      <right style="thin">
        <color rgb="FFD5DAE3"/>
      </right>
      <top style="thin">
        <color rgb="FFD5DAE3"/>
      </top>
      <bottom style="thin">
        <color rgb="FFD5DA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 readingOrder="2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 readingOrder="2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 readingOrder="2"/>
      <protection locked="true" hidden="false"/>
    </xf>
    <xf numFmtId="164" fontId="7" fillId="2" borderId="1" xfId="0" applyFont="true" applyBorder="true" applyAlignment="true" applyProtection="false">
      <alignment horizontal="general" vertical="bottom" textRotation="0" wrapText="false" indent="0" shrinkToFit="false" readingOrder="2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 readingOrder="2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 readingOrder="2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 readingOrder="2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 readingOrder="2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 readingOrder="2"/>
      <protection locked="true" hidden="false"/>
    </xf>
    <xf numFmtId="164" fontId="12" fillId="6" borderId="0" xfId="0" applyFont="true" applyBorder="true" applyAlignment="true" applyProtection="false">
      <alignment horizontal="general" vertical="center" textRotation="0" wrapText="false" indent="1" shrinkToFit="false" readingOrder="2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0" fillId="0" borderId="1" xfId="0" applyFont="true" applyBorder="true" applyAlignment="true" applyProtection="false">
      <alignment horizontal="right" vertical="bottom" textRotation="0" wrapText="false" indent="0" shrinkToFit="false" readingOrder="2"/>
      <protection locked="true" hidden="false"/>
    </xf>
    <xf numFmtId="165" fontId="10" fillId="0" borderId="1" xfId="0" applyFont="true" applyBorder="true" applyAlignment="true" applyProtection="false">
      <alignment horizontal="center" vertical="bottom" textRotation="0" wrapText="false" indent="0" shrinkToFit="false" readingOrder="2"/>
      <protection locked="true" hidden="false"/>
    </xf>
    <xf numFmtId="166" fontId="10" fillId="0" borderId="1" xfId="0" applyFont="true" applyBorder="true" applyAlignment="true" applyProtection="false">
      <alignment horizontal="center" vertical="bottom" textRotation="0" wrapText="false" indent="0" shrinkToFit="false" readingOrder="2"/>
      <protection locked="true" hidden="false"/>
    </xf>
    <xf numFmtId="164" fontId="9" fillId="8" borderId="1" xfId="0" applyFont="true" applyBorder="true" applyAlignment="true" applyProtection="false">
      <alignment horizontal="right" vertical="bottom" textRotation="0" wrapText="false" indent="0" shrinkToFit="false" readingOrder="2"/>
      <protection locked="true" hidden="false"/>
    </xf>
    <xf numFmtId="165" fontId="9" fillId="8" borderId="1" xfId="0" applyFont="true" applyBorder="true" applyAlignment="true" applyProtection="false">
      <alignment horizontal="center" vertical="bottom" textRotation="0" wrapText="false" indent="0" shrinkToFit="false" readingOrder="2"/>
      <protection locked="true" hidden="false"/>
    </xf>
    <xf numFmtId="166" fontId="9" fillId="8" borderId="1" xfId="0" applyFont="true" applyBorder="true" applyAlignment="true" applyProtection="false">
      <alignment horizontal="center" vertical="bottom" textRotation="0" wrapText="false" indent="0" shrinkToFit="false" readingOrder="2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bottom" textRotation="0" wrapText="false" indent="0" shrinkToFit="false" readingOrder="2"/>
      <protection locked="true" hidden="false"/>
    </xf>
    <xf numFmtId="164" fontId="6" fillId="8" borderId="0" xfId="0" applyFont="true" applyBorder="true" applyAlignment="true" applyProtection="false">
      <alignment horizontal="general" vertical="bottom" textRotation="0" wrapText="false" indent="0" shrinkToFit="false" readingOrder="2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6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6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6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7" fontId="16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2">
    <dxf>
      <font>
        <name val="Arial"/>
        <charset val="1"/>
        <family val="0"/>
        <b val="1"/>
        <color rgb="FFC00000"/>
      </font>
    </dxf>
    <dxf>
      <fill>
        <patternFill patternType="solid">
          <fgColor rgb="FFDCE3EF"/>
          <bgColor rgb="FF000000"/>
        </patternFill>
      </fill>
    </dxf>
    <dxf>
      <fill>
        <patternFill patternType="solid">
          <fgColor rgb="FFE8792B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F2A44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C00000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ont>
        <name val="Arial"/>
        <charset val="1"/>
        <family val="0"/>
        <b val="1"/>
        <color rgb="FF006100"/>
      </font>
      <fill>
        <patternFill>
          <bgColor rgb="FFC6EFCE"/>
        </patternFill>
      </fill>
    </dxf>
    <dxf>
      <font>
        <name val="Arial"/>
        <charset val="1"/>
        <family val="0"/>
        <color rgb="FF9C5700"/>
      </font>
      <fill>
        <patternFill>
          <bgColor rgb="FFFFEB9C"/>
        </patternFill>
      </fill>
    </dxf>
    <dxf>
      <font>
        <name val="Arial"/>
        <charset val="1"/>
        <family val="0"/>
        <color rgb="FF808080"/>
      </font>
      <fill>
        <patternFill>
          <bgColor rgb="FFF2F2F2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5DA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3EF"/>
      <rgbColor rgb="FFC6EFCE"/>
      <rgbColor rgb="FFFFEB9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8792B"/>
      <rgbColor rgb="FF777777"/>
      <rgbColor rgb="FF969696"/>
      <rgbColor rgb="FF003366"/>
      <rgbColor rgb="FF339966"/>
      <rgbColor rgb="FF003300"/>
      <rgbColor rgb="FF333300"/>
      <rgbColor rgb="FF9C5700"/>
      <rgbColor rgb="FF993366"/>
      <rgbColor rgb="FF555555"/>
      <rgbColor rgb="FF1F2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ebbingstone.com/ar/service/&#1578;&#1581;&#1587;&#1610;&#1606;-&#1605;&#1581;&#1585;&#1603;&#1575;&#1578;-&#1575;&#1604;&#1576;&#1581;&#1579;-&#1588;&#1585;&#1603;&#1577;-&#1587;&#1610;&#1608;-&#1601;&#1610;-&#1605;&#1589;&#1585;/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32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80"/>
  </cols>
  <sheetData>
    <row r="2" customFormat="false" ht="23.8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  <c r="C5" s="4" t="s">
        <v>3</v>
      </c>
    </row>
    <row r="6" customFormat="false" ht="15" hidden="false" customHeight="false" outlineLevel="0" collapsed="false">
      <c r="B6" s="3" t="s">
        <v>4</v>
      </c>
      <c r="C6" s="4"/>
    </row>
    <row r="7" customFormat="false" ht="15" hidden="false" customHeight="false" outlineLevel="0" collapsed="false">
      <c r="B7" s="3" t="s">
        <v>5</v>
      </c>
      <c r="C7" s="4"/>
    </row>
    <row r="9" customFormat="false" ht="16.15" hidden="false" customHeight="false" outlineLevel="0" collapsed="false">
      <c r="B9" s="5" t="s">
        <v>6</v>
      </c>
    </row>
    <row r="10" customFormat="false" ht="15" hidden="false" customHeight="false" outlineLevel="0" collapsed="false">
      <c r="B10" s="6" t="s">
        <v>7</v>
      </c>
      <c r="C10" s="7" t="s">
        <v>8</v>
      </c>
    </row>
    <row r="11" customFormat="false" ht="15" hidden="false" customHeight="false" outlineLevel="0" collapsed="false">
      <c r="B11" s="6" t="s">
        <v>9</v>
      </c>
      <c r="C11" s="7" t="s">
        <v>10</v>
      </c>
    </row>
    <row r="12" customFormat="false" ht="15" hidden="false" customHeight="false" outlineLevel="0" collapsed="false">
      <c r="B12" s="6" t="s">
        <v>11</v>
      </c>
      <c r="C12" s="7" t="s">
        <v>12</v>
      </c>
    </row>
    <row r="13" customFormat="false" ht="15" hidden="false" customHeight="false" outlineLevel="0" collapsed="false">
      <c r="B13" s="6" t="s">
        <v>13</v>
      </c>
      <c r="C13" s="7" t="s">
        <v>14</v>
      </c>
    </row>
    <row r="14" customFormat="false" ht="15" hidden="false" customHeight="false" outlineLevel="0" collapsed="false">
      <c r="B14" s="6" t="s">
        <v>15</v>
      </c>
      <c r="C14" s="7" t="s">
        <v>16</v>
      </c>
    </row>
    <row r="15" customFormat="false" ht="15" hidden="false" customHeight="false" outlineLevel="0" collapsed="false">
      <c r="B15" s="6" t="s">
        <v>17</v>
      </c>
      <c r="C15" s="7" t="s">
        <v>18</v>
      </c>
    </row>
    <row r="16" customFormat="false" ht="15" hidden="false" customHeight="false" outlineLevel="0" collapsed="false">
      <c r="B16" s="6" t="s">
        <v>19</v>
      </c>
      <c r="C16" s="7" t="s">
        <v>20</v>
      </c>
    </row>
    <row r="18" customFormat="false" ht="16.15" hidden="false" customHeight="false" outlineLevel="0" collapsed="false">
      <c r="B18" s="5" t="s">
        <v>21</v>
      </c>
    </row>
    <row r="19" customFormat="false" ht="15" hidden="false" customHeight="false" outlineLevel="0" collapsed="false">
      <c r="B19" s="8"/>
      <c r="C19" s="9" t="s">
        <v>22</v>
      </c>
    </row>
    <row r="20" customFormat="false" ht="15" hidden="false" customHeight="false" outlineLevel="0" collapsed="false">
      <c r="B20" s="10"/>
      <c r="C20" s="9" t="s">
        <v>23</v>
      </c>
    </row>
    <row r="21" customFormat="false" ht="15" hidden="false" customHeight="false" outlineLevel="0" collapsed="false">
      <c r="B21" s="11"/>
      <c r="C21" s="9" t="s">
        <v>24</v>
      </c>
    </row>
    <row r="22" customFormat="false" ht="15" hidden="false" customHeight="false" outlineLevel="0" collapsed="false">
      <c r="B22" s="12"/>
      <c r="C22" s="9" t="s">
        <v>25</v>
      </c>
    </row>
    <row r="24" customFormat="false" ht="16.15" hidden="false" customHeight="false" outlineLevel="0" collapsed="false">
      <c r="B24" s="5" t="s">
        <v>26</v>
      </c>
    </row>
    <row r="25" customFormat="false" ht="15" hidden="false" customHeight="false" outlineLevel="0" collapsed="false">
      <c r="B25" s="6" t="s">
        <v>27</v>
      </c>
      <c r="C25" s="2" t="s">
        <v>28</v>
      </c>
    </row>
    <row r="26" customFormat="false" ht="15" hidden="false" customHeight="false" outlineLevel="0" collapsed="false">
      <c r="B26" s="6" t="s">
        <v>29</v>
      </c>
      <c r="C26" s="2" t="s">
        <v>30</v>
      </c>
    </row>
    <row r="27" customFormat="false" ht="15" hidden="false" customHeight="false" outlineLevel="0" collapsed="false">
      <c r="B27" s="6" t="s">
        <v>31</v>
      </c>
      <c r="C27" s="2" t="s">
        <v>32</v>
      </c>
    </row>
    <row r="28" customFormat="false" ht="15" hidden="false" customHeight="false" outlineLevel="0" collapsed="false">
      <c r="B28" s="6" t="s">
        <v>33</v>
      </c>
      <c r="C28" s="2" t="s">
        <v>34</v>
      </c>
    </row>
    <row r="29" customFormat="false" ht="15" hidden="false" customHeight="false" outlineLevel="0" collapsed="false">
      <c r="B29" s="6" t="s">
        <v>35</v>
      </c>
      <c r="C29" s="2" t="s">
        <v>36</v>
      </c>
    </row>
    <row r="31" customFormat="false" ht="16.15" hidden="false" customHeight="false" outlineLevel="0" collapsed="false">
      <c r="B31" s="5" t="s">
        <v>37</v>
      </c>
    </row>
    <row r="32" customFormat="false" ht="15" hidden="false" customHeight="false" outlineLevel="0" collapsed="false">
      <c r="B32" s="13" t="s">
        <v>38</v>
      </c>
    </row>
  </sheetData>
  <hyperlinks>
    <hyperlink ref="B32" r:id="rId1" display="خدمات السيو من ويبنج ستون ← webbingstone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7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3" min="2" style="0" width="10"/>
    <col collapsed="false" customWidth="true" hidden="false" outlineLevel="0" max="5" min="4" style="0" width="13"/>
    <col collapsed="false" customWidth="true" hidden="false" outlineLevel="0" max="6" min="6" style="0" width="10"/>
    <col collapsed="false" customWidth="true" hidden="false" outlineLevel="0" max="7" min="7" style="0" width="14"/>
    <col collapsed="false" customWidth="true" hidden="false" outlineLevel="0" max="8" min="8" style="0" width="16"/>
  </cols>
  <sheetData>
    <row r="1" customFormat="false" ht="30" hidden="false" customHeight="true" outlineLevel="0" collapsed="false">
      <c r="A1" s="14" t="s">
        <v>39</v>
      </c>
      <c r="B1" s="14"/>
      <c r="C1" s="14"/>
      <c r="D1" s="14"/>
      <c r="E1" s="14"/>
      <c r="F1" s="14"/>
      <c r="G1" s="14"/>
      <c r="H1" s="14"/>
    </row>
    <row r="3" customFormat="false" ht="31.5" hidden="false" customHeight="true" outlineLevel="0" collapsed="false">
      <c r="A3" s="15" t="s">
        <v>40</v>
      </c>
      <c r="B3" s="15" t="s">
        <v>41</v>
      </c>
      <c r="C3" s="15" t="s">
        <v>42</v>
      </c>
      <c r="D3" s="15" t="s">
        <v>30</v>
      </c>
      <c r="E3" s="15" t="s">
        <v>43</v>
      </c>
      <c r="F3" s="15" t="s">
        <v>44</v>
      </c>
      <c r="G3" s="15" t="s">
        <v>45</v>
      </c>
      <c r="H3" s="15" t="s">
        <v>46</v>
      </c>
    </row>
    <row r="4" customFormat="false" ht="15" hidden="false" customHeight="false" outlineLevel="0" collapsed="false">
      <c r="A4" s="16" t="s">
        <v>47</v>
      </c>
      <c r="B4" s="17" t="n">
        <f aca="false">COUNTIF('قائمة التحقق'!$B$4:$B$69,A4)</f>
        <v>6</v>
      </c>
      <c r="C4" s="17" t="n">
        <f aca="false">COUNTIFS('قائمة التحقق'!$B$4:$B$69,A4,'قائمة التحقق'!$F$4:$F$69,"تم")</f>
        <v>0</v>
      </c>
      <c r="D4" s="17" t="n">
        <f aca="false">COUNTIFS('قائمة التحقق'!$B$4:$B$69,A4,'قائمة التحقق'!$F$4:$F$69,"قيد التنفيذ")</f>
        <v>0</v>
      </c>
      <c r="E4" s="17" t="n">
        <f aca="false">COUNTIFS('قائمة التحقق'!$B$4:$B$69,A4,'قائمة التحقق'!$F$4:$F$69,"لم يبدأ")</f>
        <v>6</v>
      </c>
      <c r="F4" s="17" t="n">
        <f aca="false">COUNTIFS('قائمة التحقق'!$B$4:$B$69,A4,'قائمة التحقق'!$F$4:$F$69,"لا ينطبق")</f>
        <v>0</v>
      </c>
      <c r="G4" s="18" t="n">
        <f aca="false">IF(B4-F4=0,0,C4/(B4-F4))</f>
        <v>0</v>
      </c>
      <c r="H4" s="17" t="n">
        <f aca="false">COUNTIFS('قائمة التحقق'!$B$4:$B$69,A4,'قائمة التحقق'!$E$4:$E$69,"عالية",'قائمة التحقق'!$F$4:$F$69,"&lt;&gt;تم",'قائمة التحقق'!$F$4:$F$69,"&lt;&gt;لا ينطبق")</f>
        <v>5</v>
      </c>
    </row>
    <row r="5" customFormat="false" ht="15" hidden="false" customHeight="false" outlineLevel="0" collapsed="false">
      <c r="A5" s="16" t="s">
        <v>48</v>
      </c>
      <c r="B5" s="17" t="n">
        <f aca="false">COUNTIF('قائمة التحقق'!$B$4:$B$69,A5)</f>
        <v>6</v>
      </c>
      <c r="C5" s="17" t="n">
        <f aca="false">COUNTIFS('قائمة التحقق'!$B$4:$B$69,A5,'قائمة التحقق'!$F$4:$F$69,"تم")</f>
        <v>0</v>
      </c>
      <c r="D5" s="17" t="n">
        <f aca="false">COUNTIFS('قائمة التحقق'!$B$4:$B$69,A5,'قائمة التحقق'!$F$4:$F$69,"قيد التنفيذ")</f>
        <v>0</v>
      </c>
      <c r="E5" s="17" t="n">
        <f aca="false">COUNTIFS('قائمة التحقق'!$B$4:$B$69,A5,'قائمة التحقق'!$F$4:$F$69,"لم يبدأ")</f>
        <v>6</v>
      </c>
      <c r="F5" s="17" t="n">
        <f aca="false">COUNTIFS('قائمة التحقق'!$B$4:$B$69,A5,'قائمة التحقق'!$F$4:$F$69,"لا ينطبق")</f>
        <v>0</v>
      </c>
      <c r="G5" s="18" t="n">
        <f aca="false">IF(B5-F5=0,0,C5/(B5-F5))</f>
        <v>0</v>
      </c>
      <c r="H5" s="17" t="n">
        <f aca="false">COUNTIFS('قائمة التحقق'!$B$4:$B$69,A5,'قائمة التحقق'!$E$4:$E$69,"عالية",'قائمة التحقق'!$F$4:$F$69,"&lt;&gt;تم",'قائمة التحقق'!$F$4:$F$69,"&lt;&gt;لا ينطبق")</f>
        <v>3</v>
      </c>
    </row>
    <row r="6" customFormat="false" ht="15" hidden="false" customHeight="false" outlineLevel="0" collapsed="false">
      <c r="A6" s="16" t="s">
        <v>49</v>
      </c>
      <c r="B6" s="17" t="n">
        <f aca="false">COUNTIF('قائمة التحقق'!$B$4:$B$69,A6)</f>
        <v>5</v>
      </c>
      <c r="C6" s="17" t="n">
        <f aca="false">COUNTIFS('قائمة التحقق'!$B$4:$B$69,A6,'قائمة التحقق'!$F$4:$F$69,"تم")</f>
        <v>0</v>
      </c>
      <c r="D6" s="17" t="n">
        <f aca="false">COUNTIFS('قائمة التحقق'!$B$4:$B$69,A6,'قائمة التحقق'!$F$4:$F$69,"قيد التنفيذ")</f>
        <v>0</v>
      </c>
      <c r="E6" s="17" t="n">
        <f aca="false">COUNTIFS('قائمة التحقق'!$B$4:$B$69,A6,'قائمة التحقق'!$F$4:$F$69,"لم يبدأ")</f>
        <v>5</v>
      </c>
      <c r="F6" s="17" t="n">
        <f aca="false">COUNTIFS('قائمة التحقق'!$B$4:$B$69,A6,'قائمة التحقق'!$F$4:$F$69,"لا ينطبق")</f>
        <v>0</v>
      </c>
      <c r="G6" s="18" t="n">
        <f aca="false">IF(B6-F6=0,0,C6/(B6-F6))</f>
        <v>0</v>
      </c>
      <c r="H6" s="17" t="n">
        <f aca="false">COUNTIFS('قائمة التحقق'!$B$4:$B$69,A6,'قائمة التحقق'!$E$4:$E$69,"عالية",'قائمة التحقق'!$F$4:$F$69,"&lt;&gt;تم",'قائمة التحقق'!$F$4:$F$69,"&lt;&gt;لا ينطبق")</f>
        <v>2</v>
      </c>
    </row>
    <row r="7" customFormat="false" ht="15" hidden="false" customHeight="false" outlineLevel="0" collapsed="false">
      <c r="A7" s="16" t="s">
        <v>50</v>
      </c>
      <c r="B7" s="17" t="n">
        <f aca="false">COUNTIF('قائمة التحقق'!$B$4:$B$69,A7)</f>
        <v>6</v>
      </c>
      <c r="C7" s="17" t="n">
        <f aca="false">COUNTIFS('قائمة التحقق'!$B$4:$B$69,A7,'قائمة التحقق'!$F$4:$F$69,"تم")</f>
        <v>0</v>
      </c>
      <c r="D7" s="17" t="n">
        <f aca="false">COUNTIFS('قائمة التحقق'!$B$4:$B$69,A7,'قائمة التحقق'!$F$4:$F$69,"قيد التنفيذ")</f>
        <v>0</v>
      </c>
      <c r="E7" s="17" t="n">
        <f aca="false">COUNTIFS('قائمة التحقق'!$B$4:$B$69,A7,'قائمة التحقق'!$F$4:$F$69,"لم يبدأ")</f>
        <v>6</v>
      </c>
      <c r="F7" s="17" t="n">
        <f aca="false">COUNTIFS('قائمة التحقق'!$B$4:$B$69,A7,'قائمة التحقق'!$F$4:$F$69,"لا ينطبق")</f>
        <v>0</v>
      </c>
      <c r="G7" s="18" t="n">
        <f aca="false">IF(B7-F7=0,0,C7/(B7-F7))</f>
        <v>0</v>
      </c>
      <c r="H7" s="17" t="n">
        <f aca="false">COUNTIFS('قائمة التحقق'!$B$4:$B$69,A7,'قائمة التحقق'!$E$4:$E$69,"عالية",'قائمة التحقق'!$F$4:$F$69,"&lt;&gt;تم",'قائمة التحقق'!$F$4:$F$69,"&lt;&gt;لا ينطبق")</f>
        <v>2</v>
      </c>
    </row>
    <row r="8" customFormat="false" ht="15" hidden="false" customHeight="false" outlineLevel="0" collapsed="false">
      <c r="A8" s="16" t="s">
        <v>51</v>
      </c>
      <c r="B8" s="17" t="n">
        <f aca="false">COUNTIF('قائمة التحقق'!$B$4:$B$69,A8)</f>
        <v>5</v>
      </c>
      <c r="C8" s="17" t="n">
        <f aca="false">COUNTIFS('قائمة التحقق'!$B$4:$B$69,A8,'قائمة التحقق'!$F$4:$F$69,"تم")</f>
        <v>0</v>
      </c>
      <c r="D8" s="17" t="n">
        <f aca="false">COUNTIFS('قائمة التحقق'!$B$4:$B$69,A8,'قائمة التحقق'!$F$4:$F$69,"قيد التنفيذ")</f>
        <v>0</v>
      </c>
      <c r="E8" s="17" t="n">
        <f aca="false">COUNTIFS('قائمة التحقق'!$B$4:$B$69,A8,'قائمة التحقق'!$F$4:$F$69,"لم يبدأ")</f>
        <v>5</v>
      </c>
      <c r="F8" s="17" t="n">
        <f aca="false">COUNTIFS('قائمة التحقق'!$B$4:$B$69,A8,'قائمة التحقق'!$F$4:$F$69,"لا ينطبق")</f>
        <v>0</v>
      </c>
      <c r="G8" s="18" t="n">
        <f aca="false">IF(B8-F8=0,0,C8/(B8-F8))</f>
        <v>0</v>
      </c>
      <c r="H8" s="17" t="n">
        <f aca="false">COUNTIFS('قائمة التحقق'!$B$4:$B$69,A8,'قائمة التحقق'!$E$4:$E$69,"عالية",'قائمة التحقق'!$F$4:$F$69,"&lt;&gt;تم",'قائمة التحقق'!$F$4:$F$69,"&lt;&gt;لا ينطبق")</f>
        <v>1</v>
      </c>
    </row>
    <row r="9" customFormat="false" ht="15" hidden="false" customHeight="false" outlineLevel="0" collapsed="false">
      <c r="A9" s="16" t="s">
        <v>52</v>
      </c>
      <c r="B9" s="17" t="n">
        <f aca="false">COUNTIF('قائمة التحقق'!$B$4:$B$69,A9)</f>
        <v>6</v>
      </c>
      <c r="C9" s="17" t="n">
        <f aca="false">COUNTIFS('قائمة التحقق'!$B$4:$B$69,A9,'قائمة التحقق'!$F$4:$F$69,"تم")</f>
        <v>0</v>
      </c>
      <c r="D9" s="17" t="n">
        <f aca="false">COUNTIFS('قائمة التحقق'!$B$4:$B$69,A9,'قائمة التحقق'!$F$4:$F$69,"قيد التنفيذ")</f>
        <v>0</v>
      </c>
      <c r="E9" s="17" t="n">
        <f aca="false">COUNTIFS('قائمة التحقق'!$B$4:$B$69,A9,'قائمة التحقق'!$F$4:$F$69,"لم يبدأ")</f>
        <v>6</v>
      </c>
      <c r="F9" s="17" t="n">
        <f aca="false">COUNTIFS('قائمة التحقق'!$B$4:$B$69,A9,'قائمة التحقق'!$F$4:$F$69,"لا ينطبق")</f>
        <v>0</v>
      </c>
      <c r="G9" s="18" t="n">
        <f aca="false">IF(B9-F9=0,0,C9/(B9-F9))</f>
        <v>0</v>
      </c>
      <c r="H9" s="17" t="n">
        <f aca="false">COUNTIFS('قائمة التحقق'!$B$4:$B$69,A9,'قائمة التحقق'!$E$4:$E$69,"عالية",'قائمة التحقق'!$F$4:$F$69,"&lt;&gt;تم",'قائمة التحقق'!$F$4:$F$69,"&lt;&gt;لا ينطبق")</f>
        <v>0</v>
      </c>
    </row>
    <row r="10" customFormat="false" ht="15" hidden="false" customHeight="false" outlineLevel="0" collapsed="false">
      <c r="A10" s="16" t="s">
        <v>53</v>
      </c>
      <c r="B10" s="17" t="n">
        <f aca="false">COUNTIF('قائمة التحقق'!$B$4:$B$69,A10)</f>
        <v>6</v>
      </c>
      <c r="C10" s="17" t="n">
        <f aca="false">COUNTIFS('قائمة التحقق'!$B$4:$B$69,A10,'قائمة التحقق'!$F$4:$F$69,"تم")</f>
        <v>0</v>
      </c>
      <c r="D10" s="17" t="n">
        <f aca="false">COUNTIFS('قائمة التحقق'!$B$4:$B$69,A10,'قائمة التحقق'!$F$4:$F$69,"قيد التنفيذ")</f>
        <v>0</v>
      </c>
      <c r="E10" s="17" t="n">
        <f aca="false">COUNTIFS('قائمة التحقق'!$B$4:$B$69,A10,'قائمة التحقق'!$F$4:$F$69,"لم يبدأ")</f>
        <v>6</v>
      </c>
      <c r="F10" s="17" t="n">
        <f aca="false">COUNTIFS('قائمة التحقق'!$B$4:$B$69,A10,'قائمة التحقق'!$F$4:$F$69,"لا ينطبق")</f>
        <v>0</v>
      </c>
      <c r="G10" s="18" t="n">
        <f aca="false">IF(B10-F10=0,0,C10/(B10-F10))</f>
        <v>0</v>
      </c>
      <c r="H10" s="17" t="n">
        <f aca="false">COUNTIFS('قائمة التحقق'!$B$4:$B$69,A10,'قائمة التحقق'!$E$4:$E$69,"عالية",'قائمة التحقق'!$F$4:$F$69,"&lt;&gt;تم",'قائمة التحقق'!$F$4:$F$69,"&lt;&gt;لا ينطبق")</f>
        <v>2</v>
      </c>
    </row>
    <row r="11" customFormat="false" ht="15" hidden="false" customHeight="false" outlineLevel="0" collapsed="false">
      <c r="A11" s="16" t="s">
        <v>54</v>
      </c>
      <c r="B11" s="17" t="n">
        <f aca="false">COUNTIF('قائمة التحقق'!$B$4:$B$69,A11)</f>
        <v>6</v>
      </c>
      <c r="C11" s="17" t="n">
        <f aca="false">COUNTIFS('قائمة التحقق'!$B$4:$B$69,A11,'قائمة التحقق'!$F$4:$F$69,"تم")</f>
        <v>0</v>
      </c>
      <c r="D11" s="17" t="n">
        <f aca="false">COUNTIFS('قائمة التحقق'!$B$4:$B$69,A11,'قائمة التحقق'!$F$4:$F$69,"قيد التنفيذ")</f>
        <v>0</v>
      </c>
      <c r="E11" s="17" t="n">
        <f aca="false">COUNTIFS('قائمة التحقق'!$B$4:$B$69,A11,'قائمة التحقق'!$F$4:$F$69,"لم يبدأ")</f>
        <v>6</v>
      </c>
      <c r="F11" s="17" t="n">
        <f aca="false">COUNTIFS('قائمة التحقق'!$B$4:$B$69,A11,'قائمة التحقق'!$F$4:$F$69,"لا ينطبق")</f>
        <v>0</v>
      </c>
      <c r="G11" s="18" t="n">
        <f aca="false">IF(B11-F11=0,0,C11/(B11-F11))</f>
        <v>0</v>
      </c>
      <c r="H11" s="17" t="n">
        <f aca="false">COUNTIFS('قائمة التحقق'!$B$4:$B$69,A11,'قائمة التحقق'!$E$4:$E$69,"عالية",'قائمة التحقق'!$F$4:$F$69,"&lt;&gt;تم",'قائمة التحقق'!$F$4:$F$69,"&lt;&gt;لا ينطبق")</f>
        <v>2</v>
      </c>
    </row>
    <row r="12" customFormat="false" ht="15" hidden="false" customHeight="false" outlineLevel="0" collapsed="false">
      <c r="A12" s="16" t="s">
        <v>55</v>
      </c>
      <c r="B12" s="17" t="n">
        <f aca="false">COUNTIF('قائمة التحقق'!$B$4:$B$69,A12)</f>
        <v>5</v>
      </c>
      <c r="C12" s="17" t="n">
        <f aca="false">COUNTIFS('قائمة التحقق'!$B$4:$B$69,A12,'قائمة التحقق'!$F$4:$F$69,"تم")</f>
        <v>0</v>
      </c>
      <c r="D12" s="17" t="n">
        <f aca="false">COUNTIFS('قائمة التحقق'!$B$4:$B$69,A12,'قائمة التحقق'!$F$4:$F$69,"قيد التنفيذ")</f>
        <v>0</v>
      </c>
      <c r="E12" s="17" t="n">
        <f aca="false">COUNTIFS('قائمة التحقق'!$B$4:$B$69,A12,'قائمة التحقق'!$F$4:$F$69,"لم يبدأ")</f>
        <v>5</v>
      </c>
      <c r="F12" s="17" t="n">
        <f aca="false">COUNTIFS('قائمة التحقق'!$B$4:$B$69,A12,'قائمة التحقق'!$F$4:$F$69,"لا ينطبق")</f>
        <v>0</v>
      </c>
      <c r="G12" s="18" t="n">
        <f aca="false">IF(B12-F12=0,0,C12/(B12-F12))</f>
        <v>0</v>
      </c>
      <c r="H12" s="17" t="n">
        <f aca="false">COUNTIFS('قائمة التحقق'!$B$4:$B$69,A12,'قائمة التحقق'!$E$4:$E$69,"عالية",'قائمة التحقق'!$F$4:$F$69,"&lt;&gt;تم",'قائمة التحقق'!$F$4:$F$69,"&lt;&gt;لا ينطبق")</f>
        <v>1</v>
      </c>
    </row>
    <row r="13" customFormat="false" ht="15" hidden="false" customHeight="false" outlineLevel="0" collapsed="false">
      <c r="A13" s="16" t="s">
        <v>56</v>
      </c>
      <c r="B13" s="17" t="n">
        <f aca="false">COUNTIF('قائمة التحقق'!$B$4:$B$69,A13)</f>
        <v>5</v>
      </c>
      <c r="C13" s="17" t="n">
        <f aca="false">COUNTIFS('قائمة التحقق'!$B$4:$B$69,A13,'قائمة التحقق'!$F$4:$F$69,"تم")</f>
        <v>0</v>
      </c>
      <c r="D13" s="17" t="n">
        <f aca="false">COUNTIFS('قائمة التحقق'!$B$4:$B$69,A13,'قائمة التحقق'!$F$4:$F$69,"قيد التنفيذ")</f>
        <v>0</v>
      </c>
      <c r="E13" s="17" t="n">
        <f aca="false">COUNTIFS('قائمة التحقق'!$B$4:$B$69,A13,'قائمة التحقق'!$F$4:$F$69,"لم يبدأ")</f>
        <v>5</v>
      </c>
      <c r="F13" s="17" t="n">
        <f aca="false">COUNTIFS('قائمة التحقق'!$B$4:$B$69,A13,'قائمة التحقق'!$F$4:$F$69,"لا ينطبق")</f>
        <v>0</v>
      </c>
      <c r="G13" s="18" t="n">
        <f aca="false">IF(B13-F13=0,0,C13/(B13-F13))</f>
        <v>0</v>
      </c>
      <c r="H13" s="17" t="n">
        <f aca="false">COUNTIFS('قائمة التحقق'!$B$4:$B$69,A13,'قائمة التحقق'!$E$4:$E$69,"عالية",'قائمة التحقق'!$F$4:$F$69,"&lt;&gt;تم",'قائمة التحقق'!$F$4:$F$69,"&lt;&gt;لا ينطبق")</f>
        <v>2</v>
      </c>
    </row>
    <row r="14" customFormat="false" ht="15" hidden="false" customHeight="false" outlineLevel="0" collapsed="false">
      <c r="A14" s="19" t="s">
        <v>57</v>
      </c>
      <c r="B14" s="20" t="n">
        <f aca="false">SUM(B4:B13)</f>
        <v>56</v>
      </c>
      <c r="C14" s="20" t="n">
        <f aca="false">SUM(C4:C13)</f>
        <v>0</v>
      </c>
      <c r="D14" s="20" t="n">
        <f aca="false">SUM(D4:D13)</f>
        <v>0</v>
      </c>
      <c r="E14" s="20" t="n">
        <f aca="false">SUM(E4:E13)</f>
        <v>56</v>
      </c>
      <c r="F14" s="20" t="n">
        <f aca="false">SUM(F4:F13)</f>
        <v>0</v>
      </c>
      <c r="G14" s="21" t="n">
        <f aca="false">IF(B14-F14=0,0,C14/(B14-F14))</f>
        <v>0</v>
      </c>
      <c r="H14" s="20" t="n">
        <f aca="false">SUM(H4:H13)</f>
        <v>20</v>
      </c>
    </row>
    <row r="16" customFormat="false" ht="19.7" hidden="false" customHeight="false" outlineLevel="0" collapsed="false">
      <c r="A16" s="5" t="s">
        <v>58</v>
      </c>
      <c r="B16" s="22" t="n">
        <f aca="false">G14</f>
        <v>0</v>
      </c>
    </row>
    <row r="17" customFormat="false" ht="11.9" hidden="false" customHeight="false" outlineLevel="0" collapsed="false">
      <c r="A17" s="23" t="s">
        <v>59</v>
      </c>
      <c r="B17" s="23"/>
      <c r="C17" s="23"/>
      <c r="D17" s="23"/>
      <c r="E17" s="23"/>
      <c r="F17" s="23"/>
      <c r="G17" s="23"/>
      <c r="H17" s="23"/>
    </row>
  </sheetData>
  <mergeCells count="2">
    <mergeCell ref="A1:H1"/>
    <mergeCell ref="A17:H17"/>
  </mergeCells>
  <conditionalFormatting sqref="G4:G13">
    <cfRule type="dataBar" priority="2">
      <dataBar showValue="1" minLength="10" maxLength="90">
        <cfvo type="num" val="0"/>
        <cfvo type="num" val="1"/>
        <color rgb="FF5B9BD5"/>
      </dataBar>
      <extLst>
        <ext xmlns:x14="http://schemas.microsoft.com/office/spreadsheetml/2009/9/main" uri="{B025F937-C7B1-47D3-B67F-A62EFF666E3E}">
          <x14:id>{17D0428A-8820-443F-8B39-7BA0302B6246}</x14:id>
        </ext>
      </extLst>
    </cfRule>
  </conditionalFormatting>
  <conditionalFormatting sqref="H4:H14">
    <cfRule type="cellIs" priority="3" operator="greater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7D0428A-8820-443F-8B39-7BA0302B6246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5B9BD5"/>
              <x14:axisColor rgb="FF000000"/>
            </x14:dataBar>
          </x14:cfRule>
          <xm:sqref>G4:G13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69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55"/>
    <col collapsed="false" customWidth="true" hidden="false" outlineLevel="0" max="4" min="4" style="0" width="42"/>
    <col collapsed="false" customWidth="true" hidden="false" outlineLevel="0" max="5" min="5" style="0" width="10"/>
    <col collapsed="false" customWidth="true" hidden="false" outlineLevel="0" max="6" min="6" style="0" width="14"/>
    <col collapsed="false" customWidth="true" hidden="false" outlineLevel="0" max="7" min="7" style="0" width="16"/>
    <col collapsed="false" customWidth="true" hidden="false" outlineLevel="0" max="8" min="8" style="0" width="14"/>
    <col collapsed="false" customWidth="true" hidden="false" outlineLevel="0" max="9" min="9" style="0" width="40"/>
  </cols>
  <sheetData>
    <row r="1" customFormat="false" ht="30" hidden="false" customHeight="true" outlineLevel="0" collapsed="false">
      <c r="A1" s="14" t="s">
        <v>60</v>
      </c>
      <c r="B1" s="14"/>
      <c r="C1" s="14"/>
      <c r="D1" s="14"/>
      <c r="E1" s="14"/>
      <c r="F1" s="14"/>
      <c r="G1" s="14"/>
      <c r="H1" s="14"/>
      <c r="I1" s="14"/>
    </row>
    <row r="3" customFormat="false" ht="24" hidden="false" customHeight="true" outlineLevel="0" collapsed="false">
      <c r="A3" s="15" t="s">
        <v>61</v>
      </c>
      <c r="B3" s="15" t="s">
        <v>40</v>
      </c>
      <c r="C3" s="15" t="s">
        <v>27</v>
      </c>
      <c r="D3" s="15" t="s">
        <v>62</v>
      </c>
      <c r="E3" s="15" t="s">
        <v>63</v>
      </c>
      <c r="F3" s="15" t="s">
        <v>29</v>
      </c>
      <c r="G3" s="15" t="s">
        <v>31</v>
      </c>
      <c r="H3" s="15" t="s">
        <v>33</v>
      </c>
      <c r="I3" s="15" t="s">
        <v>35</v>
      </c>
    </row>
    <row r="4" customFormat="false" ht="14.15" hidden="false" customHeight="false" outlineLevel="0" collapsed="false">
      <c r="A4" s="24" t="s">
        <v>47</v>
      </c>
      <c r="B4" s="24"/>
      <c r="C4" s="24"/>
      <c r="D4" s="24"/>
      <c r="E4" s="24"/>
      <c r="F4" s="24"/>
      <c r="G4" s="24"/>
      <c r="H4" s="24"/>
      <c r="I4" s="24"/>
    </row>
    <row r="5" customFormat="false" ht="15" hidden="false" customHeight="false" outlineLevel="0" collapsed="false">
      <c r="A5" s="25" t="n">
        <v>1</v>
      </c>
      <c r="B5" s="26" t="s">
        <v>47</v>
      </c>
      <c r="C5" s="26" t="s">
        <v>64</v>
      </c>
      <c r="D5" s="26" t="s">
        <v>65</v>
      </c>
      <c r="E5" s="25" t="s">
        <v>66</v>
      </c>
      <c r="F5" s="27" t="s">
        <v>43</v>
      </c>
      <c r="G5" s="28"/>
      <c r="H5" s="29"/>
      <c r="I5" s="28"/>
    </row>
    <row r="6" customFormat="false" ht="15" hidden="false" customHeight="false" outlineLevel="0" collapsed="false">
      <c r="A6" s="25" t="n">
        <v>2</v>
      </c>
      <c r="B6" s="26" t="s">
        <v>47</v>
      </c>
      <c r="C6" s="26" t="s">
        <v>67</v>
      </c>
      <c r="D6" s="26" t="s">
        <v>68</v>
      </c>
      <c r="E6" s="25" t="s">
        <v>66</v>
      </c>
      <c r="F6" s="27" t="s">
        <v>43</v>
      </c>
      <c r="G6" s="28"/>
      <c r="H6" s="29"/>
      <c r="I6" s="28"/>
    </row>
    <row r="7" customFormat="false" ht="15" hidden="false" customHeight="false" outlineLevel="0" collapsed="false">
      <c r="A7" s="25" t="n">
        <v>3</v>
      </c>
      <c r="B7" s="26" t="s">
        <v>47</v>
      </c>
      <c r="C7" s="26" t="s">
        <v>69</v>
      </c>
      <c r="D7" s="26" t="s">
        <v>70</v>
      </c>
      <c r="E7" s="25" t="s">
        <v>66</v>
      </c>
      <c r="F7" s="27" t="s">
        <v>43</v>
      </c>
      <c r="G7" s="28"/>
      <c r="H7" s="29"/>
      <c r="I7" s="28"/>
    </row>
    <row r="8" customFormat="false" ht="15" hidden="false" customHeight="false" outlineLevel="0" collapsed="false">
      <c r="A8" s="25" t="n">
        <v>4</v>
      </c>
      <c r="B8" s="26" t="s">
        <v>47</v>
      </c>
      <c r="C8" s="26" t="s">
        <v>71</v>
      </c>
      <c r="D8" s="26" t="s">
        <v>72</v>
      </c>
      <c r="E8" s="25" t="s">
        <v>66</v>
      </c>
      <c r="F8" s="27" t="s">
        <v>43</v>
      </c>
      <c r="G8" s="28"/>
      <c r="H8" s="29"/>
      <c r="I8" s="28"/>
    </row>
    <row r="9" customFormat="false" ht="15" hidden="false" customHeight="false" outlineLevel="0" collapsed="false">
      <c r="A9" s="25" t="n">
        <v>5</v>
      </c>
      <c r="B9" s="26" t="s">
        <v>47</v>
      </c>
      <c r="C9" s="26" t="s">
        <v>73</v>
      </c>
      <c r="D9" s="26" t="s">
        <v>74</v>
      </c>
      <c r="E9" s="25" t="s">
        <v>75</v>
      </c>
      <c r="F9" s="27" t="s">
        <v>43</v>
      </c>
      <c r="G9" s="28"/>
      <c r="H9" s="29"/>
      <c r="I9" s="28"/>
    </row>
    <row r="10" customFormat="false" ht="15" hidden="false" customHeight="false" outlineLevel="0" collapsed="false">
      <c r="A10" s="25" t="n">
        <v>6</v>
      </c>
      <c r="B10" s="26" t="s">
        <v>47</v>
      </c>
      <c r="C10" s="26" t="s">
        <v>76</v>
      </c>
      <c r="D10" s="26" t="s">
        <v>77</v>
      </c>
      <c r="E10" s="25" t="s">
        <v>66</v>
      </c>
      <c r="F10" s="27" t="s">
        <v>43</v>
      </c>
      <c r="G10" s="28"/>
      <c r="H10" s="29"/>
      <c r="I10" s="28"/>
    </row>
    <row r="11" customFormat="false" ht="14.15" hidden="false" customHeight="false" outlineLevel="0" collapsed="false">
      <c r="A11" s="24" t="s">
        <v>48</v>
      </c>
      <c r="B11" s="24"/>
      <c r="C11" s="24"/>
      <c r="D11" s="24"/>
      <c r="E11" s="24"/>
      <c r="F11" s="24"/>
      <c r="G11" s="24"/>
      <c r="H11" s="24"/>
      <c r="I11" s="24"/>
    </row>
    <row r="12" customFormat="false" ht="15" hidden="false" customHeight="false" outlineLevel="0" collapsed="false">
      <c r="A12" s="25" t="n">
        <v>7</v>
      </c>
      <c r="B12" s="26" t="s">
        <v>48</v>
      </c>
      <c r="C12" s="26" t="s">
        <v>78</v>
      </c>
      <c r="D12" s="26" t="s">
        <v>79</v>
      </c>
      <c r="E12" s="25" t="s">
        <v>66</v>
      </c>
      <c r="F12" s="27" t="s">
        <v>43</v>
      </c>
      <c r="G12" s="28"/>
      <c r="H12" s="29"/>
      <c r="I12" s="28"/>
    </row>
    <row r="13" customFormat="false" ht="23.85" hidden="false" customHeight="false" outlineLevel="0" collapsed="false">
      <c r="A13" s="25" t="n">
        <v>8</v>
      </c>
      <c r="B13" s="26" t="s">
        <v>48</v>
      </c>
      <c r="C13" s="26" t="s">
        <v>80</v>
      </c>
      <c r="D13" s="26" t="s">
        <v>81</v>
      </c>
      <c r="E13" s="25" t="s">
        <v>66</v>
      </c>
      <c r="F13" s="27" t="s">
        <v>43</v>
      </c>
      <c r="G13" s="28"/>
      <c r="H13" s="29"/>
      <c r="I13" s="28"/>
    </row>
    <row r="14" customFormat="false" ht="15" hidden="false" customHeight="false" outlineLevel="0" collapsed="false">
      <c r="A14" s="25" t="n">
        <v>9</v>
      </c>
      <c r="B14" s="26" t="s">
        <v>48</v>
      </c>
      <c r="C14" s="26" t="s">
        <v>82</v>
      </c>
      <c r="D14" s="26" t="s">
        <v>83</v>
      </c>
      <c r="E14" s="25" t="s">
        <v>66</v>
      </c>
      <c r="F14" s="27" t="s">
        <v>43</v>
      </c>
      <c r="G14" s="28"/>
      <c r="H14" s="29"/>
      <c r="I14" s="28"/>
    </row>
    <row r="15" customFormat="false" ht="15" hidden="false" customHeight="false" outlineLevel="0" collapsed="false">
      <c r="A15" s="25" t="n">
        <v>10</v>
      </c>
      <c r="B15" s="26" t="s">
        <v>48</v>
      </c>
      <c r="C15" s="26" t="s">
        <v>84</v>
      </c>
      <c r="D15" s="26" t="s">
        <v>85</v>
      </c>
      <c r="E15" s="25" t="s">
        <v>75</v>
      </c>
      <c r="F15" s="27" t="s">
        <v>43</v>
      </c>
      <c r="G15" s="28"/>
      <c r="H15" s="29"/>
      <c r="I15" s="28"/>
    </row>
    <row r="16" customFormat="false" ht="15" hidden="false" customHeight="false" outlineLevel="0" collapsed="false">
      <c r="A16" s="25" t="n">
        <v>11</v>
      </c>
      <c r="B16" s="26" t="s">
        <v>48</v>
      </c>
      <c r="C16" s="26" t="s">
        <v>86</v>
      </c>
      <c r="D16" s="26" t="s">
        <v>87</v>
      </c>
      <c r="E16" s="25" t="s">
        <v>75</v>
      </c>
      <c r="F16" s="27" t="s">
        <v>43</v>
      </c>
      <c r="G16" s="28"/>
      <c r="H16" s="29"/>
      <c r="I16" s="28"/>
    </row>
    <row r="17" customFormat="false" ht="15" hidden="false" customHeight="false" outlineLevel="0" collapsed="false">
      <c r="A17" s="25" t="n">
        <v>12</v>
      </c>
      <c r="B17" s="26" t="s">
        <v>48</v>
      </c>
      <c r="C17" s="26" t="s">
        <v>88</v>
      </c>
      <c r="D17" s="26" t="s">
        <v>89</v>
      </c>
      <c r="E17" s="25" t="s">
        <v>75</v>
      </c>
      <c r="F17" s="27" t="s">
        <v>43</v>
      </c>
      <c r="G17" s="28"/>
      <c r="H17" s="29"/>
      <c r="I17" s="28"/>
    </row>
    <row r="18" customFormat="false" ht="14.15" hidden="false" customHeight="false" outlineLevel="0" collapsed="false">
      <c r="A18" s="24" t="s">
        <v>49</v>
      </c>
      <c r="B18" s="24"/>
      <c r="C18" s="24"/>
      <c r="D18" s="24"/>
      <c r="E18" s="24"/>
      <c r="F18" s="24"/>
      <c r="G18" s="24"/>
      <c r="H18" s="24"/>
      <c r="I18" s="24"/>
    </row>
    <row r="19" customFormat="false" ht="15" hidden="false" customHeight="false" outlineLevel="0" collapsed="false">
      <c r="A19" s="25" t="n">
        <v>13</v>
      </c>
      <c r="B19" s="26" t="s">
        <v>49</v>
      </c>
      <c r="C19" s="26" t="s">
        <v>90</v>
      </c>
      <c r="D19" s="26" t="s">
        <v>91</v>
      </c>
      <c r="E19" s="25" t="s">
        <v>66</v>
      </c>
      <c r="F19" s="27" t="s">
        <v>43</v>
      </c>
      <c r="G19" s="28"/>
      <c r="H19" s="29"/>
      <c r="I19" s="28"/>
    </row>
    <row r="20" customFormat="false" ht="15" hidden="false" customHeight="false" outlineLevel="0" collapsed="false">
      <c r="A20" s="25" t="n">
        <v>14</v>
      </c>
      <c r="B20" s="26" t="s">
        <v>49</v>
      </c>
      <c r="C20" s="26" t="s">
        <v>92</v>
      </c>
      <c r="D20" s="26" t="s">
        <v>93</v>
      </c>
      <c r="E20" s="25" t="s">
        <v>75</v>
      </c>
      <c r="F20" s="27" t="s">
        <v>43</v>
      </c>
      <c r="G20" s="28"/>
      <c r="H20" s="29"/>
      <c r="I20" s="28"/>
    </row>
    <row r="21" customFormat="false" ht="15" hidden="false" customHeight="false" outlineLevel="0" collapsed="false">
      <c r="A21" s="25" t="n">
        <v>15</v>
      </c>
      <c r="B21" s="26" t="s">
        <v>49</v>
      </c>
      <c r="C21" s="26" t="s">
        <v>94</v>
      </c>
      <c r="D21" s="26" t="s">
        <v>95</v>
      </c>
      <c r="E21" s="25" t="s">
        <v>75</v>
      </c>
      <c r="F21" s="27" t="s">
        <v>43</v>
      </c>
      <c r="G21" s="28"/>
      <c r="H21" s="29"/>
      <c r="I21" s="28"/>
    </row>
    <row r="22" customFormat="false" ht="15" hidden="false" customHeight="false" outlineLevel="0" collapsed="false">
      <c r="A22" s="25" t="n">
        <v>16</v>
      </c>
      <c r="B22" s="26" t="s">
        <v>49</v>
      </c>
      <c r="C22" s="26" t="s">
        <v>96</v>
      </c>
      <c r="D22" s="26" t="s">
        <v>93</v>
      </c>
      <c r="E22" s="25" t="s">
        <v>75</v>
      </c>
      <c r="F22" s="27" t="s">
        <v>43</v>
      </c>
      <c r="G22" s="28"/>
      <c r="H22" s="29"/>
      <c r="I22" s="28"/>
    </row>
    <row r="23" customFormat="false" ht="15" hidden="false" customHeight="false" outlineLevel="0" collapsed="false">
      <c r="A23" s="25" t="n">
        <v>17</v>
      </c>
      <c r="B23" s="26" t="s">
        <v>49</v>
      </c>
      <c r="C23" s="26" t="s">
        <v>97</v>
      </c>
      <c r="D23" s="26" t="s">
        <v>98</v>
      </c>
      <c r="E23" s="25" t="s">
        <v>66</v>
      </c>
      <c r="F23" s="27" t="s">
        <v>43</v>
      </c>
      <c r="G23" s="28"/>
      <c r="H23" s="29"/>
      <c r="I23" s="28"/>
    </row>
    <row r="24" customFormat="false" ht="14.15" hidden="false" customHeight="false" outlineLevel="0" collapsed="false">
      <c r="A24" s="24" t="s">
        <v>50</v>
      </c>
      <c r="B24" s="24"/>
      <c r="C24" s="24"/>
      <c r="D24" s="24"/>
      <c r="E24" s="24"/>
      <c r="F24" s="24"/>
      <c r="G24" s="24"/>
      <c r="H24" s="24"/>
      <c r="I24" s="24"/>
    </row>
    <row r="25" customFormat="false" ht="15" hidden="false" customHeight="false" outlineLevel="0" collapsed="false">
      <c r="A25" s="25" t="n">
        <v>18</v>
      </c>
      <c r="B25" s="26" t="s">
        <v>50</v>
      </c>
      <c r="C25" s="26" t="s">
        <v>28</v>
      </c>
      <c r="D25" s="26" t="s">
        <v>99</v>
      </c>
      <c r="E25" s="25" t="s">
        <v>66</v>
      </c>
      <c r="F25" s="27" t="s">
        <v>43</v>
      </c>
      <c r="G25" s="28"/>
      <c r="H25" s="29"/>
      <c r="I25" s="28"/>
    </row>
    <row r="26" customFormat="false" ht="15" hidden="false" customHeight="false" outlineLevel="0" collapsed="false">
      <c r="A26" s="25" t="n">
        <v>19</v>
      </c>
      <c r="B26" s="26" t="s">
        <v>50</v>
      </c>
      <c r="C26" s="26" t="s">
        <v>100</v>
      </c>
      <c r="D26" s="26" t="s">
        <v>101</v>
      </c>
      <c r="E26" s="25" t="s">
        <v>75</v>
      </c>
      <c r="F26" s="27" t="s">
        <v>43</v>
      </c>
      <c r="G26" s="28"/>
      <c r="H26" s="29"/>
      <c r="I26" s="28"/>
    </row>
    <row r="27" customFormat="false" ht="15" hidden="false" customHeight="false" outlineLevel="0" collapsed="false">
      <c r="A27" s="25" t="n">
        <v>20</v>
      </c>
      <c r="B27" s="26" t="s">
        <v>50</v>
      </c>
      <c r="C27" s="26" t="s">
        <v>102</v>
      </c>
      <c r="D27" s="26" t="s">
        <v>103</v>
      </c>
      <c r="E27" s="25" t="s">
        <v>66</v>
      </c>
      <c r="F27" s="27" t="s">
        <v>43</v>
      </c>
      <c r="G27" s="28"/>
      <c r="H27" s="29"/>
      <c r="I27" s="28"/>
    </row>
    <row r="28" customFormat="false" ht="15" hidden="false" customHeight="false" outlineLevel="0" collapsed="false">
      <c r="A28" s="25" t="n">
        <v>21</v>
      </c>
      <c r="B28" s="26" t="s">
        <v>50</v>
      </c>
      <c r="C28" s="26" t="s">
        <v>104</v>
      </c>
      <c r="D28" s="26" t="s">
        <v>105</v>
      </c>
      <c r="E28" s="25" t="s">
        <v>106</v>
      </c>
      <c r="F28" s="27" t="s">
        <v>43</v>
      </c>
      <c r="G28" s="28"/>
      <c r="H28" s="29"/>
      <c r="I28" s="28"/>
    </row>
    <row r="29" customFormat="false" ht="15" hidden="false" customHeight="false" outlineLevel="0" collapsed="false">
      <c r="A29" s="25" t="n">
        <v>22</v>
      </c>
      <c r="B29" s="26" t="s">
        <v>50</v>
      </c>
      <c r="C29" s="26" t="s">
        <v>107</v>
      </c>
      <c r="D29" s="26" t="s">
        <v>108</v>
      </c>
      <c r="E29" s="25" t="s">
        <v>75</v>
      </c>
      <c r="F29" s="27" t="s">
        <v>43</v>
      </c>
      <c r="G29" s="28"/>
      <c r="H29" s="29"/>
      <c r="I29" s="28"/>
    </row>
    <row r="30" customFormat="false" ht="15" hidden="false" customHeight="false" outlineLevel="0" collapsed="false">
      <c r="A30" s="25" t="n">
        <v>23</v>
      </c>
      <c r="B30" s="26" t="s">
        <v>50</v>
      </c>
      <c r="C30" s="26" t="s">
        <v>109</v>
      </c>
      <c r="D30" s="26" t="s">
        <v>110</v>
      </c>
      <c r="E30" s="25" t="s">
        <v>75</v>
      </c>
      <c r="F30" s="27" t="s">
        <v>43</v>
      </c>
      <c r="G30" s="28"/>
      <c r="H30" s="29"/>
      <c r="I30" s="28"/>
    </row>
    <row r="31" customFormat="false" ht="14.15" hidden="false" customHeight="false" outlineLevel="0" collapsed="false">
      <c r="A31" s="24" t="s">
        <v>51</v>
      </c>
      <c r="B31" s="24"/>
      <c r="C31" s="24"/>
      <c r="D31" s="24"/>
      <c r="E31" s="24"/>
      <c r="F31" s="24"/>
      <c r="G31" s="24"/>
      <c r="H31" s="24"/>
      <c r="I31" s="24"/>
    </row>
    <row r="32" customFormat="false" ht="15" hidden="false" customHeight="false" outlineLevel="0" collapsed="false">
      <c r="A32" s="25" t="n">
        <v>24</v>
      </c>
      <c r="B32" s="26" t="s">
        <v>51</v>
      </c>
      <c r="C32" s="26" t="s">
        <v>111</v>
      </c>
      <c r="D32" s="26" t="s">
        <v>112</v>
      </c>
      <c r="E32" s="25" t="s">
        <v>66</v>
      </c>
      <c r="F32" s="27" t="s">
        <v>43</v>
      </c>
      <c r="G32" s="28"/>
      <c r="H32" s="29"/>
      <c r="I32" s="28"/>
    </row>
    <row r="33" customFormat="false" ht="15" hidden="false" customHeight="false" outlineLevel="0" collapsed="false">
      <c r="A33" s="25" t="n">
        <v>25</v>
      </c>
      <c r="B33" s="26" t="s">
        <v>51</v>
      </c>
      <c r="C33" s="26" t="s">
        <v>113</v>
      </c>
      <c r="D33" s="26" t="s">
        <v>114</v>
      </c>
      <c r="E33" s="25" t="s">
        <v>75</v>
      </c>
      <c r="F33" s="27" t="s">
        <v>43</v>
      </c>
      <c r="G33" s="28"/>
      <c r="H33" s="29"/>
      <c r="I33" s="28"/>
    </row>
    <row r="34" customFormat="false" ht="15" hidden="false" customHeight="false" outlineLevel="0" collapsed="false">
      <c r="A34" s="25" t="n">
        <v>26</v>
      </c>
      <c r="B34" s="26" t="s">
        <v>51</v>
      </c>
      <c r="C34" s="26" t="s">
        <v>115</v>
      </c>
      <c r="D34" s="26" t="s">
        <v>116</v>
      </c>
      <c r="E34" s="25" t="s">
        <v>106</v>
      </c>
      <c r="F34" s="27" t="s">
        <v>43</v>
      </c>
      <c r="G34" s="28"/>
      <c r="H34" s="29"/>
      <c r="I34" s="28"/>
    </row>
    <row r="35" customFormat="false" ht="15" hidden="false" customHeight="false" outlineLevel="0" collapsed="false">
      <c r="A35" s="25" t="n">
        <v>27</v>
      </c>
      <c r="B35" s="26" t="s">
        <v>51</v>
      </c>
      <c r="C35" s="26" t="s">
        <v>117</v>
      </c>
      <c r="D35" s="26" t="s">
        <v>118</v>
      </c>
      <c r="E35" s="25" t="s">
        <v>75</v>
      </c>
      <c r="F35" s="27" t="s">
        <v>43</v>
      </c>
      <c r="G35" s="28"/>
      <c r="H35" s="29"/>
      <c r="I35" s="28"/>
    </row>
    <row r="36" customFormat="false" ht="15" hidden="false" customHeight="false" outlineLevel="0" collapsed="false">
      <c r="A36" s="25" t="n">
        <v>28</v>
      </c>
      <c r="B36" s="26" t="s">
        <v>51</v>
      </c>
      <c r="C36" s="26" t="s">
        <v>119</v>
      </c>
      <c r="D36" s="26" t="s">
        <v>120</v>
      </c>
      <c r="E36" s="25" t="s">
        <v>106</v>
      </c>
      <c r="F36" s="27" t="s">
        <v>43</v>
      </c>
      <c r="G36" s="28"/>
      <c r="H36" s="29"/>
      <c r="I36" s="28"/>
    </row>
    <row r="37" customFormat="false" ht="14.15" hidden="false" customHeight="false" outlineLevel="0" collapsed="false">
      <c r="A37" s="24" t="s">
        <v>52</v>
      </c>
      <c r="B37" s="24"/>
      <c r="C37" s="24"/>
      <c r="D37" s="24"/>
      <c r="E37" s="24"/>
      <c r="F37" s="24"/>
      <c r="G37" s="24"/>
      <c r="H37" s="24"/>
      <c r="I37" s="24"/>
    </row>
    <row r="38" customFormat="false" ht="15" hidden="false" customHeight="false" outlineLevel="0" collapsed="false">
      <c r="A38" s="25" t="n">
        <v>29</v>
      </c>
      <c r="B38" s="26" t="s">
        <v>52</v>
      </c>
      <c r="C38" s="26" t="s">
        <v>121</v>
      </c>
      <c r="D38" s="26" t="s">
        <v>122</v>
      </c>
      <c r="E38" s="25" t="s">
        <v>75</v>
      </c>
      <c r="F38" s="27" t="s">
        <v>43</v>
      </c>
      <c r="G38" s="28"/>
      <c r="H38" s="29"/>
      <c r="I38" s="28"/>
    </row>
    <row r="39" customFormat="false" ht="15" hidden="false" customHeight="false" outlineLevel="0" collapsed="false">
      <c r="A39" s="25" t="n">
        <v>30</v>
      </c>
      <c r="B39" s="26" t="s">
        <v>52</v>
      </c>
      <c r="C39" s="26" t="s">
        <v>123</v>
      </c>
      <c r="D39" s="26" t="s">
        <v>124</v>
      </c>
      <c r="E39" s="25" t="s">
        <v>75</v>
      </c>
      <c r="F39" s="27" t="s">
        <v>43</v>
      </c>
      <c r="G39" s="28"/>
      <c r="H39" s="29"/>
      <c r="I39" s="28"/>
    </row>
    <row r="40" customFormat="false" ht="15" hidden="false" customHeight="false" outlineLevel="0" collapsed="false">
      <c r="A40" s="25" t="n">
        <v>31</v>
      </c>
      <c r="B40" s="26" t="s">
        <v>52</v>
      </c>
      <c r="C40" s="26" t="s">
        <v>125</v>
      </c>
      <c r="D40" s="26" t="s">
        <v>126</v>
      </c>
      <c r="E40" s="25" t="s">
        <v>106</v>
      </c>
      <c r="F40" s="27" t="s">
        <v>43</v>
      </c>
      <c r="G40" s="28"/>
      <c r="H40" s="29"/>
      <c r="I40" s="28"/>
    </row>
    <row r="41" customFormat="false" ht="15" hidden="false" customHeight="false" outlineLevel="0" collapsed="false">
      <c r="A41" s="25" t="n">
        <v>32</v>
      </c>
      <c r="B41" s="26" t="s">
        <v>52</v>
      </c>
      <c r="C41" s="26" t="s">
        <v>127</v>
      </c>
      <c r="D41" s="26" t="s">
        <v>128</v>
      </c>
      <c r="E41" s="25" t="s">
        <v>106</v>
      </c>
      <c r="F41" s="27" t="s">
        <v>43</v>
      </c>
      <c r="G41" s="28"/>
      <c r="H41" s="29"/>
      <c r="I41" s="28"/>
    </row>
    <row r="42" customFormat="false" ht="15" hidden="false" customHeight="false" outlineLevel="0" collapsed="false">
      <c r="A42" s="25" t="n">
        <v>33</v>
      </c>
      <c r="B42" s="26" t="s">
        <v>52</v>
      </c>
      <c r="C42" s="26" t="s">
        <v>129</v>
      </c>
      <c r="D42" s="26" t="s">
        <v>130</v>
      </c>
      <c r="E42" s="25" t="s">
        <v>75</v>
      </c>
      <c r="F42" s="27" t="s">
        <v>43</v>
      </c>
      <c r="G42" s="28"/>
      <c r="H42" s="29"/>
      <c r="I42" s="28"/>
    </row>
    <row r="43" customFormat="false" ht="15" hidden="false" customHeight="false" outlineLevel="0" collapsed="false">
      <c r="A43" s="25" t="n">
        <v>34</v>
      </c>
      <c r="B43" s="26" t="s">
        <v>52</v>
      </c>
      <c r="C43" s="26" t="s">
        <v>131</v>
      </c>
      <c r="D43" s="26" t="s">
        <v>132</v>
      </c>
      <c r="E43" s="25" t="s">
        <v>106</v>
      </c>
      <c r="F43" s="27" t="s">
        <v>43</v>
      </c>
      <c r="G43" s="28"/>
      <c r="H43" s="29"/>
      <c r="I43" s="28"/>
    </row>
    <row r="44" customFormat="false" ht="14.15" hidden="false" customHeight="false" outlineLevel="0" collapsed="false">
      <c r="A44" s="24" t="s">
        <v>53</v>
      </c>
      <c r="B44" s="24"/>
      <c r="C44" s="24"/>
      <c r="D44" s="24"/>
      <c r="E44" s="24"/>
      <c r="F44" s="24"/>
      <c r="G44" s="24"/>
      <c r="H44" s="24"/>
      <c r="I44" s="24"/>
    </row>
    <row r="45" customFormat="false" ht="15" hidden="false" customHeight="false" outlineLevel="0" collapsed="false">
      <c r="A45" s="25" t="n">
        <v>35</v>
      </c>
      <c r="B45" s="26" t="s">
        <v>53</v>
      </c>
      <c r="C45" s="26" t="s">
        <v>133</v>
      </c>
      <c r="D45" s="26" t="s">
        <v>134</v>
      </c>
      <c r="E45" s="25" t="s">
        <v>66</v>
      </c>
      <c r="F45" s="27" t="s">
        <v>43</v>
      </c>
      <c r="G45" s="28"/>
      <c r="H45" s="29"/>
      <c r="I45" s="28"/>
    </row>
    <row r="46" customFormat="false" ht="15" hidden="false" customHeight="false" outlineLevel="0" collapsed="false">
      <c r="A46" s="25" t="n">
        <v>36</v>
      </c>
      <c r="B46" s="26" t="s">
        <v>53</v>
      </c>
      <c r="C46" s="26" t="s">
        <v>135</v>
      </c>
      <c r="D46" s="26" t="s">
        <v>136</v>
      </c>
      <c r="E46" s="25" t="s">
        <v>75</v>
      </c>
      <c r="F46" s="27" t="s">
        <v>43</v>
      </c>
      <c r="G46" s="28"/>
      <c r="H46" s="29"/>
      <c r="I46" s="28"/>
    </row>
    <row r="47" customFormat="false" ht="15" hidden="false" customHeight="false" outlineLevel="0" collapsed="false">
      <c r="A47" s="25" t="n">
        <v>37</v>
      </c>
      <c r="B47" s="26" t="s">
        <v>53</v>
      </c>
      <c r="C47" s="26" t="s">
        <v>137</v>
      </c>
      <c r="D47" s="26" t="s">
        <v>118</v>
      </c>
      <c r="E47" s="25" t="s">
        <v>75</v>
      </c>
      <c r="F47" s="27" t="s">
        <v>43</v>
      </c>
      <c r="G47" s="28"/>
      <c r="H47" s="29"/>
      <c r="I47" s="28"/>
    </row>
    <row r="48" customFormat="false" ht="15" hidden="false" customHeight="false" outlineLevel="0" collapsed="false">
      <c r="A48" s="25" t="n">
        <v>38</v>
      </c>
      <c r="B48" s="26" t="s">
        <v>53</v>
      </c>
      <c r="C48" s="26" t="s">
        <v>138</v>
      </c>
      <c r="D48" s="26" t="s">
        <v>139</v>
      </c>
      <c r="E48" s="25" t="s">
        <v>66</v>
      </c>
      <c r="F48" s="27" t="s">
        <v>43</v>
      </c>
      <c r="G48" s="28"/>
      <c r="H48" s="29"/>
      <c r="I48" s="28"/>
    </row>
    <row r="49" customFormat="false" ht="15" hidden="false" customHeight="false" outlineLevel="0" collapsed="false">
      <c r="A49" s="25" t="n">
        <v>39</v>
      </c>
      <c r="B49" s="26" t="s">
        <v>53</v>
      </c>
      <c r="C49" s="26" t="s">
        <v>140</v>
      </c>
      <c r="D49" s="26" t="s">
        <v>141</v>
      </c>
      <c r="E49" s="25" t="s">
        <v>75</v>
      </c>
      <c r="F49" s="27" t="s">
        <v>43</v>
      </c>
      <c r="G49" s="28"/>
      <c r="H49" s="29"/>
      <c r="I49" s="28"/>
    </row>
    <row r="50" customFormat="false" ht="15" hidden="false" customHeight="false" outlineLevel="0" collapsed="false">
      <c r="A50" s="25" t="n">
        <v>40</v>
      </c>
      <c r="B50" s="26" t="s">
        <v>53</v>
      </c>
      <c r="C50" s="26" t="s">
        <v>142</v>
      </c>
      <c r="D50" s="26" t="s">
        <v>118</v>
      </c>
      <c r="E50" s="25" t="s">
        <v>75</v>
      </c>
      <c r="F50" s="27" t="s">
        <v>43</v>
      </c>
      <c r="G50" s="28"/>
      <c r="H50" s="29"/>
      <c r="I50" s="28"/>
    </row>
    <row r="51" customFormat="false" ht="14.15" hidden="false" customHeight="false" outlineLevel="0" collapsed="false">
      <c r="A51" s="24" t="s">
        <v>54</v>
      </c>
      <c r="B51" s="24"/>
      <c r="C51" s="24"/>
      <c r="D51" s="24"/>
      <c r="E51" s="24"/>
      <c r="F51" s="24"/>
      <c r="G51" s="24"/>
      <c r="H51" s="24"/>
      <c r="I51" s="24"/>
    </row>
    <row r="52" customFormat="false" ht="15" hidden="false" customHeight="false" outlineLevel="0" collapsed="false">
      <c r="A52" s="25" t="n">
        <v>41</v>
      </c>
      <c r="B52" s="26" t="s">
        <v>54</v>
      </c>
      <c r="C52" s="26" t="s">
        <v>143</v>
      </c>
      <c r="D52" s="26" t="s">
        <v>144</v>
      </c>
      <c r="E52" s="25" t="s">
        <v>66</v>
      </c>
      <c r="F52" s="27" t="s">
        <v>43</v>
      </c>
      <c r="G52" s="28"/>
      <c r="H52" s="29"/>
      <c r="I52" s="28"/>
    </row>
    <row r="53" customFormat="false" ht="15" hidden="false" customHeight="false" outlineLevel="0" collapsed="false">
      <c r="A53" s="25" t="n">
        <v>42</v>
      </c>
      <c r="B53" s="26" t="s">
        <v>54</v>
      </c>
      <c r="C53" s="26" t="s">
        <v>145</v>
      </c>
      <c r="D53" s="26" t="s">
        <v>146</v>
      </c>
      <c r="E53" s="25" t="s">
        <v>75</v>
      </c>
      <c r="F53" s="27" t="s">
        <v>43</v>
      </c>
      <c r="G53" s="28"/>
      <c r="H53" s="29"/>
      <c r="I53" s="28"/>
    </row>
    <row r="54" customFormat="false" ht="15" hidden="false" customHeight="false" outlineLevel="0" collapsed="false">
      <c r="A54" s="25" t="n">
        <v>43</v>
      </c>
      <c r="B54" s="26" t="s">
        <v>54</v>
      </c>
      <c r="C54" s="26" t="s">
        <v>147</v>
      </c>
      <c r="D54" s="26" t="s">
        <v>148</v>
      </c>
      <c r="E54" s="25" t="s">
        <v>66</v>
      </c>
      <c r="F54" s="27" t="s">
        <v>43</v>
      </c>
      <c r="G54" s="28"/>
      <c r="H54" s="29"/>
      <c r="I54" s="28"/>
    </row>
    <row r="55" customFormat="false" ht="15" hidden="false" customHeight="false" outlineLevel="0" collapsed="false">
      <c r="A55" s="25" t="n">
        <v>44</v>
      </c>
      <c r="B55" s="26" t="s">
        <v>54</v>
      </c>
      <c r="C55" s="26" t="s">
        <v>149</v>
      </c>
      <c r="D55" s="26" t="s">
        <v>150</v>
      </c>
      <c r="E55" s="25" t="s">
        <v>75</v>
      </c>
      <c r="F55" s="27" t="s">
        <v>43</v>
      </c>
      <c r="G55" s="28"/>
      <c r="H55" s="29"/>
      <c r="I55" s="28"/>
    </row>
    <row r="56" customFormat="false" ht="15" hidden="false" customHeight="false" outlineLevel="0" collapsed="false">
      <c r="A56" s="25" t="n">
        <v>45</v>
      </c>
      <c r="B56" s="26" t="s">
        <v>54</v>
      </c>
      <c r="C56" s="26" t="s">
        <v>151</v>
      </c>
      <c r="D56" s="26" t="s">
        <v>152</v>
      </c>
      <c r="E56" s="25" t="s">
        <v>75</v>
      </c>
      <c r="F56" s="27" t="s">
        <v>43</v>
      </c>
      <c r="G56" s="28"/>
      <c r="H56" s="29"/>
      <c r="I56" s="28"/>
    </row>
    <row r="57" customFormat="false" ht="15" hidden="false" customHeight="false" outlineLevel="0" collapsed="false">
      <c r="A57" s="25" t="n">
        <v>46</v>
      </c>
      <c r="B57" s="26" t="s">
        <v>54</v>
      </c>
      <c r="C57" s="26" t="s">
        <v>153</v>
      </c>
      <c r="D57" s="26" t="s">
        <v>154</v>
      </c>
      <c r="E57" s="25" t="s">
        <v>106</v>
      </c>
      <c r="F57" s="27" t="s">
        <v>43</v>
      </c>
      <c r="G57" s="28"/>
      <c r="H57" s="29"/>
      <c r="I57" s="28"/>
    </row>
    <row r="58" customFormat="false" ht="14.15" hidden="false" customHeight="false" outlineLevel="0" collapsed="false">
      <c r="A58" s="24" t="s">
        <v>55</v>
      </c>
      <c r="B58" s="24"/>
      <c r="C58" s="24"/>
      <c r="D58" s="24"/>
      <c r="E58" s="24"/>
      <c r="F58" s="24"/>
      <c r="G58" s="24"/>
      <c r="H58" s="24"/>
      <c r="I58" s="24"/>
    </row>
    <row r="59" customFormat="false" ht="15" hidden="false" customHeight="false" outlineLevel="0" collapsed="false">
      <c r="A59" s="25" t="n">
        <v>47</v>
      </c>
      <c r="B59" s="26" t="s">
        <v>55</v>
      </c>
      <c r="C59" s="26" t="s">
        <v>155</v>
      </c>
      <c r="D59" s="26" t="s">
        <v>156</v>
      </c>
      <c r="E59" s="25" t="s">
        <v>75</v>
      </c>
      <c r="F59" s="27" t="s">
        <v>43</v>
      </c>
      <c r="G59" s="28"/>
      <c r="H59" s="29"/>
      <c r="I59" s="28"/>
    </row>
    <row r="60" customFormat="false" ht="15" hidden="false" customHeight="false" outlineLevel="0" collapsed="false">
      <c r="A60" s="25" t="n">
        <v>48</v>
      </c>
      <c r="B60" s="26" t="s">
        <v>55</v>
      </c>
      <c r="C60" s="26" t="s">
        <v>157</v>
      </c>
      <c r="D60" s="26" t="s">
        <v>158</v>
      </c>
      <c r="E60" s="25" t="s">
        <v>75</v>
      </c>
      <c r="F60" s="27" t="s">
        <v>43</v>
      </c>
      <c r="G60" s="28"/>
      <c r="H60" s="29"/>
      <c r="I60" s="28"/>
    </row>
    <row r="61" customFormat="false" ht="15" hidden="false" customHeight="false" outlineLevel="0" collapsed="false">
      <c r="A61" s="25" t="n">
        <v>49</v>
      </c>
      <c r="B61" s="26" t="s">
        <v>55</v>
      </c>
      <c r="C61" s="26" t="s">
        <v>159</v>
      </c>
      <c r="D61" s="26" t="s">
        <v>160</v>
      </c>
      <c r="E61" s="25" t="s">
        <v>75</v>
      </c>
      <c r="F61" s="27" t="s">
        <v>43</v>
      </c>
      <c r="G61" s="28"/>
      <c r="H61" s="29"/>
      <c r="I61" s="28"/>
    </row>
    <row r="62" customFormat="false" ht="15" hidden="false" customHeight="false" outlineLevel="0" collapsed="false">
      <c r="A62" s="25" t="n">
        <v>50</v>
      </c>
      <c r="B62" s="26" t="s">
        <v>55</v>
      </c>
      <c r="C62" s="26" t="s">
        <v>161</v>
      </c>
      <c r="D62" s="26" t="s">
        <v>162</v>
      </c>
      <c r="E62" s="25" t="s">
        <v>66</v>
      </c>
      <c r="F62" s="27" t="s">
        <v>43</v>
      </c>
      <c r="G62" s="28"/>
      <c r="H62" s="29"/>
      <c r="I62" s="28"/>
    </row>
    <row r="63" customFormat="false" ht="15" hidden="false" customHeight="false" outlineLevel="0" collapsed="false">
      <c r="A63" s="25" t="n">
        <v>51</v>
      </c>
      <c r="B63" s="26" t="s">
        <v>55</v>
      </c>
      <c r="C63" s="26" t="s">
        <v>163</v>
      </c>
      <c r="D63" s="26" t="s">
        <v>164</v>
      </c>
      <c r="E63" s="25" t="s">
        <v>75</v>
      </c>
      <c r="F63" s="27" t="s">
        <v>43</v>
      </c>
      <c r="G63" s="28"/>
      <c r="H63" s="29"/>
      <c r="I63" s="28"/>
    </row>
    <row r="64" customFormat="false" ht="14.15" hidden="false" customHeight="false" outlineLevel="0" collapsed="false">
      <c r="A64" s="24" t="s">
        <v>56</v>
      </c>
      <c r="B64" s="24"/>
      <c r="C64" s="24"/>
      <c r="D64" s="24"/>
      <c r="E64" s="24"/>
      <c r="F64" s="24"/>
      <c r="G64" s="24"/>
      <c r="H64" s="24"/>
      <c r="I64" s="24"/>
    </row>
    <row r="65" customFormat="false" ht="15" hidden="false" customHeight="false" outlineLevel="0" collapsed="false">
      <c r="A65" s="25" t="n">
        <v>52</v>
      </c>
      <c r="B65" s="26" t="s">
        <v>56</v>
      </c>
      <c r="C65" s="26" t="s">
        <v>165</v>
      </c>
      <c r="D65" s="26" t="s">
        <v>166</v>
      </c>
      <c r="E65" s="25" t="s">
        <v>75</v>
      </c>
      <c r="F65" s="27" t="s">
        <v>43</v>
      </c>
      <c r="G65" s="28"/>
      <c r="H65" s="29"/>
      <c r="I65" s="28"/>
    </row>
    <row r="66" customFormat="false" ht="15" hidden="false" customHeight="false" outlineLevel="0" collapsed="false">
      <c r="A66" s="25" t="n">
        <v>53</v>
      </c>
      <c r="B66" s="26" t="s">
        <v>56</v>
      </c>
      <c r="C66" s="26" t="s">
        <v>167</v>
      </c>
      <c r="D66" s="26" t="s">
        <v>168</v>
      </c>
      <c r="E66" s="25" t="s">
        <v>66</v>
      </c>
      <c r="F66" s="27" t="s">
        <v>43</v>
      </c>
      <c r="G66" s="28"/>
      <c r="H66" s="29"/>
      <c r="I66" s="28"/>
    </row>
    <row r="67" customFormat="false" ht="15" hidden="false" customHeight="false" outlineLevel="0" collapsed="false">
      <c r="A67" s="25" t="n">
        <v>54</v>
      </c>
      <c r="B67" s="26" t="s">
        <v>56</v>
      </c>
      <c r="C67" s="26" t="s">
        <v>169</v>
      </c>
      <c r="D67" s="26" t="s">
        <v>170</v>
      </c>
      <c r="E67" s="25" t="s">
        <v>66</v>
      </c>
      <c r="F67" s="27" t="s">
        <v>43</v>
      </c>
      <c r="G67" s="28"/>
      <c r="H67" s="29"/>
      <c r="I67" s="28"/>
    </row>
    <row r="68" customFormat="false" ht="15" hidden="false" customHeight="false" outlineLevel="0" collapsed="false">
      <c r="A68" s="25" t="n">
        <v>55</v>
      </c>
      <c r="B68" s="26" t="s">
        <v>56</v>
      </c>
      <c r="C68" s="26" t="s">
        <v>171</v>
      </c>
      <c r="D68" s="26" t="s">
        <v>172</v>
      </c>
      <c r="E68" s="25" t="s">
        <v>75</v>
      </c>
      <c r="F68" s="27" t="s">
        <v>43</v>
      </c>
      <c r="G68" s="28"/>
      <c r="H68" s="29"/>
      <c r="I68" s="28"/>
    </row>
    <row r="69" customFormat="false" ht="15" hidden="false" customHeight="false" outlineLevel="0" collapsed="false">
      <c r="A69" s="25" t="n">
        <v>56</v>
      </c>
      <c r="B69" s="26" t="s">
        <v>56</v>
      </c>
      <c r="C69" s="26" t="s">
        <v>173</v>
      </c>
      <c r="D69" s="26" t="s">
        <v>174</v>
      </c>
      <c r="E69" s="25" t="s">
        <v>75</v>
      </c>
      <c r="F69" s="27" t="s">
        <v>43</v>
      </c>
      <c r="G69" s="28"/>
      <c r="H69" s="29"/>
      <c r="I69" s="28"/>
    </row>
  </sheetData>
  <autoFilter ref="A3:I69"/>
  <mergeCells count="11">
    <mergeCell ref="A1:I1"/>
    <mergeCell ref="A4:I4"/>
    <mergeCell ref="A11:I11"/>
    <mergeCell ref="A18:I18"/>
    <mergeCell ref="A24:I24"/>
    <mergeCell ref="A31:I31"/>
    <mergeCell ref="A37:I37"/>
    <mergeCell ref="A44:I44"/>
    <mergeCell ref="A51:I51"/>
    <mergeCell ref="A58:I58"/>
    <mergeCell ref="A64:I64"/>
  </mergeCells>
  <conditionalFormatting sqref="F4:F69">
    <cfRule type="cellIs" priority="2" operator="equal" aboveAverage="0" equalAverage="0" bottom="0" percent="0" rank="0" text="" dxfId="9">
      <formula>"تم"</formula>
    </cfRule>
    <cfRule type="cellIs" priority="3" operator="equal" aboveAverage="0" equalAverage="0" bottom="0" percent="0" rank="0" text="" dxfId="10">
      <formula>"قيد التنفيذ"</formula>
    </cfRule>
    <cfRule type="cellIs" priority="4" operator="equal" aboveAverage="0" equalAverage="0" bottom="0" percent="0" rank="0" text="" dxfId="11">
      <formula>"لا ينطبق"</formula>
    </cfRule>
  </conditionalFormatting>
  <conditionalFormatting sqref="E4:E69">
    <cfRule type="cellIs" priority="5" operator="equal" aboveAverage="0" equalAverage="0" bottom="0" percent="0" rank="0" text="" dxfId="0">
      <formula>"عالية"</formula>
    </cfRule>
  </conditionalFormatting>
  <dataValidations count="3">
    <dataValidation allowBlank="true" errorStyle="stop" operator="between" showDropDown="false" showErrorMessage="false" showInputMessage="false" sqref="F4:F69" type="list">
      <formula1>"لم يبدأ,قيد التنفيذ,تم,لا ينطبق"</formula1>
      <formula2>0</formula2>
    </dataValidation>
    <dataValidation allowBlank="true" errorStyle="stop" operator="between" showDropDown="false" showErrorMessage="false" showInputMessage="false" sqref="E4:E69" type="list">
      <formula1>"عالية,متوسطة,منخفضة"</formula1>
      <formula2>0</formula2>
    </dataValidation>
    <dataValidation allowBlank="false" errorStyle="stop" operator="greaterThan" showDropDown="false" showErrorMessage="false" showInputMessage="false" sqref="H4:H69" type="date">
      <formula1>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2026-10-04T00:02:30Z</dcterms:created>
  <dc:creator>openpyxl</dc:creator>
  <dc:description/>
  <dc:language>en-US</dc:language>
  <cp:lastModifiedBy/>
  <dcterms:modified xsi:type="dcterms:W3CDTF">2026-10-04T00:02:30Z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