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ummary" sheetId="2" state="visible" r:id="rId4"/>
    <sheet name="Checklist" sheetId="3" state="visible" r:id="rId5"/>
  </sheets>
  <definedNames>
    <definedName function="false" hidden="false" localSheetId="2" name="_xlnm.Print_Titles" vbProcedure="false">Checklist!$3:$3</definedName>
    <definedName function="false" hidden="true" localSheetId="2" name="_xlnm._FilterDatabase" vbProcedure="false">Checklist!$A$3:$I$69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<sst xmlns="http://schemas.openxmlformats.org/spreadsheetml/2006/main" count="361" uniqueCount="175">
  <si>
    <t xml:space="preserve">SEO Audit Checklist</t>
  </si>
  <si>
    <t xml:space="preserve">A 10-step, 56-point checklist to audit and improve your website's search rankings — by WebbingStone</t>
  </si>
  <si>
    <t xml:space="preserve">Website audited</t>
  </si>
  <si>
    <t xml:space="preserve">Type your URL here</t>
  </si>
  <si>
    <t xml:space="preserve">Audit date</t>
  </si>
  <si>
    <t xml:space="preserve">Audited by</t>
  </si>
  <si>
    <t xml:space="preserve">How to use this checklist</t>
  </si>
  <si>
    <t xml:space="preserve">Step 1</t>
  </si>
  <si>
    <t xml:space="preserve">Go to the 'Checklist' tab and work through each step in order.</t>
  </si>
  <si>
    <t xml:space="preserve">Step 2</t>
  </si>
  <si>
    <t xml:space="preserve">Use the 'How to check / Tool' column to see where to verify each item.</t>
  </si>
  <si>
    <t xml:space="preserve">Step 3</t>
  </si>
  <si>
    <t xml:space="preserve">Set the Status for every item using the dropdown: Not Started, In Progress, Done, or N/A.</t>
  </si>
  <si>
    <t xml:space="preserve">Step 4</t>
  </si>
  <si>
    <t xml:space="preserve">Add an owner, a due date and notes for anything that needs fixing.</t>
  </si>
  <si>
    <t xml:space="preserve">Step 5</t>
  </si>
  <si>
    <t xml:space="preserve">Open the 'Summary' tab to see progress by step and the overall completion score.</t>
  </si>
  <si>
    <t xml:space="preserve">Step 6</t>
  </si>
  <si>
    <t xml:space="preserve">Start with High-priority items — they have the biggest impact on rankings.</t>
  </si>
  <si>
    <t xml:space="preserve">Step 7</t>
  </si>
  <si>
    <t xml:space="preserve">Repeat the audit every 3–6 months and compare results.</t>
  </si>
  <si>
    <t xml:space="preserve">Legend</t>
  </si>
  <si>
    <t xml:space="preserve">Yellow cells = fill these in (Status, Owner, Due date, Notes)</t>
  </si>
  <si>
    <t xml:space="preserve">Green = Done</t>
  </si>
  <si>
    <t xml:space="preserve">Amber = In Progress</t>
  </si>
  <si>
    <t xml:space="preserve">Grey = N/A (excluded from score)</t>
  </si>
  <si>
    <t xml:space="preserve">Example of a completed row</t>
  </si>
  <si>
    <t xml:space="preserve">Check</t>
  </si>
  <si>
    <t xml:space="preserve">Every page has a unique title tag (50–60 characters)</t>
  </si>
  <si>
    <t xml:space="preserve">Status</t>
  </si>
  <si>
    <t xml:space="preserve">In Progress</t>
  </si>
  <si>
    <t xml:space="preserve">Owner</t>
  </si>
  <si>
    <t xml:space="preserve">Sara (Content)</t>
  </si>
  <si>
    <t xml:space="preserve">Due date</t>
  </si>
  <si>
    <t xml:space="preserve">15/11/2026</t>
  </si>
  <si>
    <t xml:space="preserve">Notes</t>
  </si>
  <si>
    <t xml:space="preserve">12 blog posts share the same title — rewriting this week</t>
  </si>
  <si>
    <t xml:space="preserve">Need help?</t>
  </si>
  <si>
    <t xml:space="preserve">WebbingStone SEO services → webbingstone.com</t>
  </si>
  <si>
    <t xml:space="preserve">Audit Progress Summary</t>
  </si>
  <si>
    <t xml:space="preserve">Step</t>
  </si>
  <si>
    <t xml:space="preserve">Items</t>
  </si>
  <si>
    <t xml:space="preserve">Done</t>
  </si>
  <si>
    <t xml:space="preserve">Not Started</t>
  </si>
  <si>
    <t xml:space="preserve">N/A</t>
  </si>
  <si>
    <t xml:space="preserve">Completion %</t>
  </si>
  <si>
    <t xml:space="preserve">Open High-priority</t>
  </si>
  <si>
    <t xml:space="preserve">1. Crawlability &amp; Indexing</t>
  </si>
  <si>
    <t xml:space="preserve">2. Page Speed</t>
  </si>
  <si>
    <t xml:space="preserve">3. Mobile-Friendliness</t>
  </si>
  <si>
    <t xml:space="preserve">4. On-Page SEO</t>
  </si>
  <si>
    <t xml:space="preserve">5. Internal Linking</t>
  </si>
  <si>
    <t xml:space="preserve">6. Backlink Profile</t>
  </si>
  <si>
    <t xml:space="preserve">7. Content Quality</t>
  </si>
  <si>
    <t xml:space="preserve">8. Technical SEO</t>
  </si>
  <si>
    <t xml:space="preserve">9. User Experience Metrics</t>
  </si>
  <si>
    <t xml:space="preserve">10. Ongoing Monitoring</t>
  </si>
  <si>
    <t xml:space="preserve">TOTAL</t>
  </si>
  <si>
    <t xml:space="preserve">Overall SEO audit score</t>
  </si>
  <si>
    <t xml:space="preserve">Completion % = Done ÷ (Items − N/A). Items marked N/A are excluded from the score.</t>
  </si>
  <si>
    <t xml:space="preserve">SEO Audit Checklist — 10 Steps</t>
  </si>
  <si>
    <t xml:space="preserve">#</t>
  </si>
  <si>
    <t xml:space="preserve">How to check / Tool</t>
  </si>
  <si>
    <t xml:space="preserve">Priority</t>
  </si>
  <si>
    <t xml:space="preserve">robots.txt does not block important pages, CSS or JS</t>
  </si>
  <si>
    <t xml:space="preserve">Open /robots.txt; Search Console &gt; robots.txt report</t>
  </si>
  <si>
    <t xml:space="preserve">High</t>
  </si>
  <si>
    <t xml:space="preserve">XML sitemap exists, is valid and submitted to Google</t>
  </si>
  <si>
    <t xml:space="preserve">Search Console &gt; Sitemaps</t>
  </si>
  <si>
    <t xml:space="preserve">No important pages excluded from the index</t>
  </si>
  <si>
    <t xml:space="preserve">Search Console &gt; Pages (Why pages aren't indexed)</t>
  </si>
  <si>
    <t xml:space="preserve">No accidental noindex tags on key pages</t>
  </si>
  <si>
    <t xml:space="preserve">Screaming Frog &gt; Directives tab</t>
  </si>
  <si>
    <t xml:space="preserve">Canonical tags point to the correct preferred URLs</t>
  </si>
  <si>
    <t xml:space="preserve">Screaming Frog &gt; Canonicals tab</t>
  </si>
  <si>
    <t xml:space="preserve">Medium</t>
  </si>
  <si>
    <t xml:space="preserve">Only one site version resolves (HTTPS, www or non-www)</t>
  </si>
  <si>
    <t xml:space="preserve">Test all 4 variants in the browser</t>
  </si>
  <si>
    <t xml:space="preserve">Mobile PageSpeed score checked for key templates</t>
  </si>
  <si>
    <t xml:space="preserve">Google PageSpeed Insights</t>
  </si>
  <si>
    <t xml:space="preserve">Core Web Vitals pass: LCP ≤ 2.5s, INP ≤ 200ms, CLS ≤ 0.1</t>
  </si>
  <si>
    <t xml:space="preserve">Search Console &gt; Core Web Vitals</t>
  </si>
  <si>
    <t xml:space="preserve">Images compressed and served in WebP/AVIF</t>
  </si>
  <si>
    <t xml:space="preserve">PageSpeed Insights / GTmetrix</t>
  </si>
  <si>
    <t xml:space="preserve">CSS and JavaScript minified; unused code removed</t>
  </si>
  <si>
    <t xml:space="preserve">GTmetrix / Chrome DevTools Coverage</t>
  </si>
  <si>
    <t xml:space="preserve">Browser caching and a CDN enabled</t>
  </si>
  <si>
    <t xml:space="preserve">GTmetrix waterfall</t>
  </si>
  <si>
    <t xml:space="preserve">Below-the-fold images and videos lazy-loaded</t>
  </si>
  <si>
    <t xml:space="preserve">Inspect HTML for loading="lazy"</t>
  </si>
  <si>
    <t xml:space="preserve">Layout is responsive at all common screen widths</t>
  </si>
  <si>
    <t xml:space="preserve">Chrome DevTools device mode</t>
  </si>
  <si>
    <t xml:space="preserve">Text readable without zooming (16px+ body text)</t>
  </si>
  <si>
    <t xml:space="preserve">Manual check on a real phone</t>
  </si>
  <si>
    <t xml:space="preserve">Buttons and links are touch-friendly (48px+ tap targets)</t>
  </si>
  <si>
    <t xml:space="preserve">Lighthouse &gt; Accessibility / SEO</t>
  </si>
  <si>
    <t xml:space="preserve">No intrusive pop-ups or interstitials on mobile</t>
  </si>
  <si>
    <t xml:space="preserve">Same content on mobile and desktop (mobile-first indexing)</t>
  </si>
  <si>
    <t xml:space="preserve">Compare mobile vs desktop render</t>
  </si>
  <si>
    <t xml:space="preserve">Screaming Frog &gt; Page Titles</t>
  </si>
  <si>
    <t xml:space="preserve">Every page has a unique meta description (120–160 characters)</t>
  </si>
  <si>
    <t xml:space="preserve">Screaming Frog &gt; Meta Description</t>
  </si>
  <si>
    <t xml:space="preserve">One H1 per page containing the main keyword</t>
  </si>
  <si>
    <t xml:space="preserve">Screaming Frog &gt; H1 tab</t>
  </si>
  <si>
    <t xml:space="preserve">Logical H2/H3 heading structure</t>
  </si>
  <si>
    <t xml:space="preserve">Browser extension (e.g. Detailed SEO)</t>
  </si>
  <si>
    <t xml:space="preserve">Low</t>
  </si>
  <si>
    <t xml:space="preserve">Clean, short, keyword-rich URLs</t>
  </si>
  <si>
    <t xml:space="preserve">Screaming Frog &gt; URL tab</t>
  </si>
  <si>
    <t xml:space="preserve">All images have descriptive alt text</t>
  </si>
  <si>
    <t xml:space="preserve">Screaming Frog &gt; Images &gt; Missing Alt Text</t>
  </si>
  <si>
    <t xml:space="preserve">No orphan pages (pages with zero internal links)</t>
  </si>
  <si>
    <t xml:space="preserve">Screaming Frog crawl + sitemap comparison</t>
  </si>
  <si>
    <t xml:space="preserve">Important pages reachable within 3 clicks of the homepage</t>
  </si>
  <si>
    <t xml:space="preserve">Screaming Frog &gt; Crawl Depth</t>
  </si>
  <si>
    <t xml:space="preserve">Descriptive anchor text (no "click here")</t>
  </si>
  <si>
    <t xml:space="preserve">Screaming Frog &gt; Inlinks / Anchor Text</t>
  </si>
  <si>
    <t xml:space="preserve">Related articles and service pages link to each other</t>
  </si>
  <si>
    <t xml:space="preserve">Manual content review</t>
  </si>
  <si>
    <t xml:space="preserve">Breadcrumb navigation in place</t>
  </si>
  <si>
    <t xml:space="preserve">Manual check / Rich Results Test</t>
  </si>
  <si>
    <t xml:space="preserve">Total referring domains reviewed and trend tracked</t>
  </si>
  <si>
    <t xml:space="preserve">Ahrefs / Semrush Backlink Analytics</t>
  </si>
  <si>
    <t xml:space="preserve">Toxic or spammy links identified</t>
  </si>
  <si>
    <t xml:space="preserve">Semrush Backlink Audit</t>
  </si>
  <si>
    <t xml:space="preserve">Disavow file updated where removal requests failed</t>
  </si>
  <si>
    <t xml:space="preserve">Google Disavow Tool</t>
  </si>
  <si>
    <t xml:space="preserve">Anchor-text distribution looks natural</t>
  </si>
  <si>
    <t xml:space="preserve">Ahrefs &gt; Anchors report</t>
  </si>
  <si>
    <t xml:space="preserve">Broken backlinks (to 404 pages) redirected or reclaimed</t>
  </si>
  <si>
    <t xml:space="preserve">Ahrefs &gt; Best by links (404 filter)</t>
  </si>
  <si>
    <t xml:space="preserve">Competitor backlink gaps listed as outreach targets</t>
  </si>
  <si>
    <t xml:space="preserve">Ahrefs Link Intersect / Semrush Backlink Gap</t>
  </si>
  <si>
    <t xml:space="preserve">No duplicate content across pages</t>
  </si>
  <si>
    <t xml:space="preserve">Siteliner / Screaming Frog &gt; Content</t>
  </si>
  <si>
    <t xml:space="preserve">Thin pages (under ~300 words) improved, merged or removed</t>
  </si>
  <si>
    <t xml:space="preserve">Screaming Frog &gt; Word Count</t>
  </si>
  <si>
    <t xml:space="preserve">Outdated statistics, dates and information refreshed</t>
  </si>
  <si>
    <t xml:space="preserve">Each page targets one clear keyword and search intent</t>
  </si>
  <si>
    <t xml:space="preserve">Keyword map vs. live SERP check</t>
  </si>
  <si>
    <t xml:space="preserve">No keyword cannibalisation between pages</t>
  </si>
  <si>
    <t xml:space="preserve">Search Console &gt; Performance by query</t>
  </si>
  <si>
    <t xml:space="preserve">Content shows E-E-A-T: author, sources, real experience</t>
  </si>
  <si>
    <t xml:space="preserve">No broken internal links or 404 errors</t>
  </si>
  <si>
    <t xml:space="preserve">Screaming Frog &gt; Response Codes (4xx)</t>
  </si>
  <si>
    <t xml:space="preserve">No redirect chains or loops</t>
  </si>
  <si>
    <t xml:space="preserve">Screaming Frog &gt; Redirect Chains report</t>
  </si>
  <si>
    <t xml:space="preserve">HTTPS everywhere; no mixed-content warnings</t>
  </si>
  <si>
    <t xml:space="preserve">Browser console / Why No Padlock</t>
  </si>
  <si>
    <t xml:space="preserve">Structured data (Schema) valid and error-free</t>
  </si>
  <si>
    <t xml:space="preserve">Google Rich Results Test</t>
  </si>
  <si>
    <t xml:space="preserve">hreflang correct for multilingual pages (if used)</t>
  </si>
  <si>
    <t xml:space="preserve">Screaming Frog &gt; Hreflang tab</t>
  </si>
  <si>
    <t xml:space="preserve">Custom 404 page helps users navigate back</t>
  </si>
  <si>
    <t xml:space="preserve">Visit a non-existent URL</t>
  </si>
  <si>
    <t xml:space="preserve">Engagement rate and bounce rate reviewed per landing page</t>
  </si>
  <si>
    <t xml:space="preserve">GA4 &gt; Reports &gt; Landing page</t>
  </si>
  <si>
    <t xml:space="preserve">Average engagement time reviewed for key pages</t>
  </si>
  <si>
    <t xml:space="preserve">GA4 &gt; Pages and screens</t>
  </si>
  <si>
    <t xml:space="preserve">Top exit pages identified and improved</t>
  </si>
  <si>
    <t xml:space="preserve">GA4 &gt; Explore &gt; Path exploration</t>
  </si>
  <si>
    <t xml:space="preserve">Clear call-to-action on every key page</t>
  </si>
  <si>
    <t xml:space="preserve">Manual review</t>
  </si>
  <si>
    <t xml:space="preserve">Low-CTR pages get rewritten titles and descriptions</t>
  </si>
  <si>
    <t xml:space="preserve">Search Console &gt; Performance (CTR)</t>
  </si>
  <si>
    <t xml:space="preserve">Keyword rankings tracked for target terms</t>
  </si>
  <si>
    <t xml:space="preserve">Semrush Position Tracking / Ahrefs Rank Tracker</t>
  </si>
  <si>
    <t xml:space="preserve">Organic traffic and conversions reported monthly</t>
  </si>
  <si>
    <t xml:space="preserve">GA4 + Looker Studio dashboard</t>
  </si>
  <si>
    <t xml:space="preserve">Search Console alerts monitored (manual actions, security)</t>
  </si>
  <si>
    <t xml:space="preserve">Search Console &gt; Security &amp; Manual Actions</t>
  </si>
  <si>
    <t xml:space="preserve">Next full audit scheduled (every 3–6 months)</t>
  </si>
  <si>
    <t xml:space="preserve">Team calendar</t>
  </si>
  <si>
    <t xml:space="preserve">Audit findings logged with owners and deadlines</t>
  </si>
  <si>
    <t xml:space="preserve">This checklist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</si>
</sst>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A44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3"/>
      <color rgb="FF1F2A4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u val="single"/>
      <sz val="11"/>
      <color rgb="FFE8792B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E8792B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C6EFCE"/>
        <bgColor rgb="FFDCE3EF"/>
      </patternFill>
    </fill>
    <fill>
      <patternFill patternType="solid">
        <fgColor rgb="FFFFEB9C"/>
        <bgColor rgb="FFFFF2CC"/>
      </patternFill>
    </fill>
    <fill>
      <patternFill patternType="solid">
        <fgColor rgb="FFF2F2F2"/>
        <bgColor rgb="FFFFFFFF"/>
      </patternFill>
    </fill>
    <fill>
      <patternFill patternType="solid">
        <fgColor rgb="FF1F2A44"/>
        <bgColor rgb="FF003366"/>
      </patternFill>
    </fill>
    <fill>
      <patternFill patternType="solid">
        <fgColor rgb="FFE8792B"/>
        <bgColor rgb="FFFF9900"/>
      </patternFill>
    </fill>
    <fill>
      <patternFill patternType="solid">
        <fgColor rgb="FFDCE3EF"/>
        <bgColor rgb="FFD5DA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C00000"/>
      </font>
    </dxf>
    <dxf>
      <fill>
        <patternFill patternType="solid">
          <fgColor rgb="FFDCE3EF"/>
          <bgColor rgb="FF000000"/>
        </patternFill>
      </fill>
    </dxf>
    <dxf>
      <fill>
        <patternFill patternType="solid">
          <fgColor rgb="FFE879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A4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color rgb="FF808080"/>
      </font>
      <fill>
        <patternFill>
          <bgColor rgb="FFF2F2F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3E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792B"/>
      <rgbColor rgb="FF777777"/>
      <rgbColor rgb="FF969696"/>
      <rgbColor rgb="FF003366"/>
      <rgbColor rgb="FF339966"/>
      <rgbColor rgb="FF003300"/>
      <rgbColor rgb="FF333300"/>
      <rgbColor rgb="FF9C5700"/>
      <rgbColor rgb="FF993366"/>
      <rgbColor rgb="FF555555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ebbingstone.com/seo-audit-checklist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8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/>
    </row>
    <row r="7" customFormat="false" ht="15" hidden="false" customHeight="false" outlineLevel="0" collapsed="false">
      <c r="B7" s="3" t="s">
        <v>5</v>
      </c>
      <c r="C7" s="4"/>
    </row>
    <row r="9" customFormat="false" ht="16.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6" t="s">
        <v>7</v>
      </c>
      <c r="C10" s="7" t="s">
        <v>8</v>
      </c>
    </row>
    <row r="11" customFormat="false" ht="15" hidden="false" customHeight="false" outlineLevel="0" collapsed="false">
      <c r="B11" s="6" t="s">
        <v>9</v>
      </c>
      <c r="C11" s="7" t="s">
        <v>10</v>
      </c>
    </row>
    <row r="12" customFormat="false" ht="26.85" hidden="false" customHeight="false" outlineLevel="0" collapsed="false">
      <c r="B12" s="6" t="s">
        <v>11</v>
      </c>
      <c r="C12" s="7" t="s">
        <v>12</v>
      </c>
    </row>
    <row r="13" customFormat="false" ht="15" hidden="false" customHeight="false" outlineLevel="0" collapsed="false">
      <c r="B13" s="6" t="s">
        <v>13</v>
      </c>
      <c r="C13" s="7" t="s">
        <v>14</v>
      </c>
    </row>
    <row r="14" customFormat="false" ht="15" hidden="false" customHeight="false" outlineLevel="0" collapsed="false">
      <c r="B14" s="6" t="s">
        <v>15</v>
      </c>
      <c r="C14" s="7" t="s">
        <v>16</v>
      </c>
    </row>
    <row r="15" customFormat="false" ht="15" hidden="false" customHeight="false" outlineLevel="0" collapsed="false">
      <c r="B15" s="6" t="s">
        <v>17</v>
      </c>
      <c r="C15" s="7" t="s">
        <v>18</v>
      </c>
    </row>
    <row r="16" customFormat="false" ht="15" hidden="false" customHeight="false" outlineLevel="0" collapsed="false">
      <c r="B16" s="6" t="s">
        <v>19</v>
      </c>
      <c r="C16" s="7" t="s">
        <v>20</v>
      </c>
    </row>
    <row r="18" customFormat="false" ht="16.15" hidden="false" customHeight="false" outlineLevel="0" collapsed="false">
      <c r="B18" s="5" t="s">
        <v>21</v>
      </c>
    </row>
    <row r="19" customFormat="false" ht="15" hidden="false" customHeight="false" outlineLevel="0" collapsed="false">
      <c r="B19" s="8"/>
      <c r="C19" s="9" t="s">
        <v>22</v>
      </c>
    </row>
    <row r="20" customFormat="false" ht="15" hidden="false" customHeight="false" outlineLevel="0" collapsed="false">
      <c r="B20" s="10"/>
      <c r="C20" s="9" t="s">
        <v>23</v>
      </c>
    </row>
    <row r="21" customFormat="false" ht="15" hidden="false" customHeight="false" outlineLevel="0" collapsed="false">
      <c r="B21" s="11"/>
      <c r="C21" s="9" t="s">
        <v>24</v>
      </c>
    </row>
    <row r="22" customFormat="false" ht="15" hidden="false" customHeight="false" outlineLevel="0" collapsed="false">
      <c r="B22" s="12"/>
      <c r="C22" s="9" t="s">
        <v>25</v>
      </c>
    </row>
    <row r="24" customFormat="false" ht="16.15" hidden="false" customHeight="false" outlineLevel="0" collapsed="false">
      <c r="B24" s="5" t="s">
        <v>26</v>
      </c>
    </row>
    <row r="25" customFormat="false" ht="15" hidden="false" customHeight="false" outlineLevel="0" collapsed="false">
      <c r="B25" s="6" t="s">
        <v>27</v>
      </c>
      <c r="C25" s="2" t="s">
        <v>28</v>
      </c>
    </row>
    <row r="26" customFormat="false" ht="15" hidden="false" customHeight="false" outlineLevel="0" collapsed="false">
      <c r="B26" s="6" t="s">
        <v>29</v>
      </c>
      <c r="C26" s="2" t="s">
        <v>30</v>
      </c>
    </row>
    <row r="27" customFormat="false" ht="15" hidden="false" customHeight="false" outlineLevel="0" collapsed="false">
      <c r="B27" s="6" t="s">
        <v>31</v>
      </c>
      <c r="C27" s="2" t="s">
        <v>32</v>
      </c>
    </row>
    <row r="28" customFormat="false" ht="15" hidden="false" customHeight="false" outlineLevel="0" collapsed="false">
      <c r="B28" s="6" t="s">
        <v>33</v>
      </c>
      <c r="C28" s="2" t="s">
        <v>34</v>
      </c>
    </row>
    <row r="29" customFormat="false" ht="15" hidden="false" customHeight="false" outlineLevel="0" collapsed="false">
      <c r="B29" s="6" t="s">
        <v>35</v>
      </c>
      <c r="C29" s="2" t="s">
        <v>36</v>
      </c>
    </row>
    <row r="31" customFormat="false" ht="16.15" hidden="false" customHeight="false" outlineLevel="0" collapsed="false">
      <c r="B31" s="5" t="s">
        <v>37</v>
      </c>
    </row>
    <row r="32" customFormat="false" ht="15" hidden="false" customHeight="false" outlineLevel="0" collapsed="false">
      <c r="B32" s="13" t="s">
        <v>38</v>
      </c>
    </row>
  </sheetData>
  <hyperlinks>
    <hyperlink ref="B32" r:id="rId1" display="WebbingStone SEO services → webbingston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0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14" t="s">
        <v>39</v>
      </c>
      <c r="B1" s="14"/>
      <c r="C1" s="14"/>
      <c r="D1" s="14"/>
      <c r="E1" s="14"/>
      <c r="F1" s="14"/>
      <c r="G1" s="14"/>
      <c r="H1" s="14"/>
    </row>
    <row r="3" customFormat="false" ht="26.85" hidden="false" customHeight="false" outlineLevel="0" collapsed="false">
      <c r="A3" s="15" t="s">
        <v>40</v>
      </c>
      <c r="B3" s="15" t="s">
        <v>41</v>
      </c>
      <c r="C3" s="15" t="s">
        <v>42</v>
      </c>
      <c r="D3" s="15" t="s">
        <v>30</v>
      </c>
      <c r="E3" s="15" t="s">
        <v>43</v>
      </c>
      <c r="F3" s="15" t="s">
        <v>44</v>
      </c>
      <c r="G3" s="15" t="s">
        <v>45</v>
      </c>
      <c r="H3" s="15" t="s">
        <v>46</v>
      </c>
    </row>
    <row r="4" customFormat="false" ht="15" hidden="false" customHeight="false" outlineLevel="0" collapsed="false">
      <c r="A4" s="16" t="s">
        <v>47</v>
      </c>
      <c r="B4" s="17" t="n">
        <f aca="false">COUNTIF(Checklist!$B$4:$B$69,A4)</f>
        <v>6</v>
      </c>
      <c r="C4" s="17" t="n">
        <f aca="false">COUNTIFS(Checklist!$B$4:$B$69,A4,Checklist!$F$4:$F$69,"Done")</f>
        <v>0</v>
      </c>
      <c r="D4" s="17" t="n">
        <f aca="false">COUNTIFS(Checklist!$B$4:$B$69,A4,Checklist!$F$4:$F$69,"In Progress")</f>
        <v>0</v>
      </c>
      <c r="E4" s="17" t="n">
        <f aca="false">COUNTIFS(Checklist!$B$4:$B$69,A4,Checklist!$F$4:$F$69,"Not Started")</f>
        <v>6</v>
      </c>
      <c r="F4" s="17" t="n">
        <f aca="false">COUNTIFS(Checklist!$B$4:$B$69,A4,Checklist!$F$4:$F$69,"N/A")</f>
        <v>0</v>
      </c>
      <c r="G4" s="18" t="n">
        <f aca="false">IF(B4-F4=0,0,C4/(B4-F4))</f>
        <v>0</v>
      </c>
      <c r="H4" s="17" t="n">
        <f aca="false">COUNTIFS(Checklist!$B$4:$B$69,A4,Checklist!$E$4:$E$69,"High",Checklist!$F$4:$F$69,"&lt;&gt;Done",Checklist!$F$4:$F$69,"&lt;&gt;N/A")</f>
        <v>5</v>
      </c>
    </row>
    <row r="5" customFormat="false" ht="15" hidden="false" customHeight="false" outlineLevel="0" collapsed="false">
      <c r="A5" s="16" t="s">
        <v>48</v>
      </c>
      <c r="B5" s="17" t="n">
        <f aca="false">COUNTIF(Checklist!$B$4:$B$69,A5)</f>
        <v>6</v>
      </c>
      <c r="C5" s="17" t="n">
        <f aca="false">COUNTIFS(Checklist!$B$4:$B$69,A5,Checklist!$F$4:$F$69,"Done")</f>
        <v>0</v>
      </c>
      <c r="D5" s="17" t="n">
        <f aca="false">COUNTIFS(Checklist!$B$4:$B$69,A5,Checklist!$F$4:$F$69,"In Progress")</f>
        <v>0</v>
      </c>
      <c r="E5" s="17" t="n">
        <f aca="false">COUNTIFS(Checklist!$B$4:$B$69,A5,Checklist!$F$4:$F$69,"Not Started")</f>
        <v>6</v>
      </c>
      <c r="F5" s="17" t="n">
        <f aca="false">COUNTIFS(Checklist!$B$4:$B$69,A5,Checklist!$F$4:$F$69,"N/A")</f>
        <v>0</v>
      </c>
      <c r="G5" s="18" t="n">
        <f aca="false">IF(B5-F5=0,0,C5/(B5-F5))</f>
        <v>0</v>
      </c>
      <c r="H5" s="17" t="n">
        <f aca="false">COUNTIFS(Checklist!$B$4:$B$69,A5,Checklist!$E$4:$E$69,"High",Checklist!$F$4:$F$69,"&lt;&gt;Done",Checklist!$F$4:$F$69,"&lt;&gt;N/A")</f>
        <v>3</v>
      </c>
    </row>
    <row r="6" customFormat="false" ht="15" hidden="false" customHeight="false" outlineLevel="0" collapsed="false">
      <c r="A6" s="16" t="s">
        <v>49</v>
      </c>
      <c r="B6" s="17" t="n">
        <f aca="false">COUNTIF(Checklist!$B$4:$B$69,A6)</f>
        <v>5</v>
      </c>
      <c r="C6" s="17" t="n">
        <f aca="false">COUNTIFS(Checklist!$B$4:$B$69,A6,Checklist!$F$4:$F$69,"Done")</f>
        <v>0</v>
      </c>
      <c r="D6" s="17" t="n">
        <f aca="false">COUNTIFS(Checklist!$B$4:$B$69,A6,Checklist!$F$4:$F$69,"In Progress")</f>
        <v>0</v>
      </c>
      <c r="E6" s="17" t="n">
        <f aca="false">COUNTIFS(Checklist!$B$4:$B$69,A6,Checklist!$F$4:$F$69,"Not Started")</f>
        <v>5</v>
      </c>
      <c r="F6" s="17" t="n">
        <f aca="false">COUNTIFS(Checklist!$B$4:$B$69,A6,Checklist!$F$4:$F$69,"N/A")</f>
        <v>0</v>
      </c>
      <c r="G6" s="18" t="n">
        <f aca="false">IF(B6-F6=0,0,C6/(B6-F6))</f>
        <v>0</v>
      </c>
      <c r="H6" s="17" t="n">
        <f aca="false">COUNTIFS(Checklist!$B$4:$B$69,A6,Checklist!$E$4:$E$69,"High",Checklist!$F$4:$F$69,"&lt;&gt;Done",Checklist!$F$4:$F$69,"&lt;&gt;N/A")</f>
        <v>2</v>
      </c>
    </row>
    <row r="7" customFormat="false" ht="15" hidden="false" customHeight="false" outlineLevel="0" collapsed="false">
      <c r="A7" s="16" t="s">
        <v>50</v>
      </c>
      <c r="B7" s="17" t="n">
        <f aca="false">COUNTIF(Checklist!$B$4:$B$69,A7)</f>
        <v>6</v>
      </c>
      <c r="C7" s="17" t="n">
        <f aca="false">COUNTIFS(Checklist!$B$4:$B$69,A7,Checklist!$F$4:$F$69,"Done")</f>
        <v>0</v>
      </c>
      <c r="D7" s="17" t="n">
        <f aca="false">COUNTIFS(Checklist!$B$4:$B$69,A7,Checklist!$F$4:$F$69,"In Progress")</f>
        <v>0</v>
      </c>
      <c r="E7" s="17" t="n">
        <f aca="false">COUNTIFS(Checklist!$B$4:$B$69,A7,Checklist!$F$4:$F$69,"Not Started")</f>
        <v>6</v>
      </c>
      <c r="F7" s="17" t="n">
        <f aca="false">COUNTIFS(Checklist!$B$4:$B$69,A7,Checklist!$F$4:$F$69,"N/A")</f>
        <v>0</v>
      </c>
      <c r="G7" s="18" t="n">
        <f aca="false">IF(B7-F7=0,0,C7/(B7-F7))</f>
        <v>0</v>
      </c>
      <c r="H7" s="17" t="n">
        <f aca="false">COUNTIFS(Checklist!$B$4:$B$69,A7,Checklist!$E$4:$E$69,"High",Checklist!$F$4:$F$69,"&lt;&gt;Done",Checklist!$F$4:$F$69,"&lt;&gt;N/A")</f>
        <v>2</v>
      </c>
    </row>
    <row r="8" customFormat="false" ht="15" hidden="false" customHeight="false" outlineLevel="0" collapsed="false">
      <c r="A8" s="16" t="s">
        <v>51</v>
      </c>
      <c r="B8" s="17" t="n">
        <f aca="false">COUNTIF(Checklist!$B$4:$B$69,A8)</f>
        <v>5</v>
      </c>
      <c r="C8" s="17" t="n">
        <f aca="false">COUNTIFS(Checklist!$B$4:$B$69,A8,Checklist!$F$4:$F$69,"Done")</f>
        <v>0</v>
      </c>
      <c r="D8" s="17" t="n">
        <f aca="false">COUNTIFS(Checklist!$B$4:$B$69,A8,Checklist!$F$4:$F$69,"In Progress")</f>
        <v>0</v>
      </c>
      <c r="E8" s="17" t="n">
        <f aca="false">COUNTIFS(Checklist!$B$4:$B$69,A8,Checklist!$F$4:$F$69,"Not Started")</f>
        <v>5</v>
      </c>
      <c r="F8" s="17" t="n">
        <f aca="false">COUNTIFS(Checklist!$B$4:$B$69,A8,Checklist!$F$4:$F$69,"N/A")</f>
        <v>0</v>
      </c>
      <c r="G8" s="18" t="n">
        <f aca="false">IF(B8-F8=0,0,C8/(B8-F8))</f>
        <v>0</v>
      </c>
      <c r="H8" s="17" t="n">
        <f aca="false">COUNTIFS(Checklist!$B$4:$B$69,A8,Checklist!$E$4:$E$69,"High",Checklist!$F$4:$F$69,"&lt;&gt;Done",Checklist!$F$4:$F$69,"&lt;&gt;N/A")</f>
        <v>1</v>
      </c>
    </row>
    <row r="9" customFormat="false" ht="15" hidden="false" customHeight="false" outlineLevel="0" collapsed="false">
      <c r="A9" s="16" t="s">
        <v>52</v>
      </c>
      <c r="B9" s="17" t="n">
        <f aca="false">COUNTIF(Checklist!$B$4:$B$69,A9)</f>
        <v>6</v>
      </c>
      <c r="C9" s="17" t="n">
        <f aca="false">COUNTIFS(Checklist!$B$4:$B$69,A9,Checklist!$F$4:$F$69,"Done")</f>
        <v>0</v>
      </c>
      <c r="D9" s="17" t="n">
        <f aca="false">COUNTIFS(Checklist!$B$4:$B$69,A9,Checklist!$F$4:$F$69,"In Progress")</f>
        <v>0</v>
      </c>
      <c r="E9" s="17" t="n">
        <f aca="false">COUNTIFS(Checklist!$B$4:$B$69,A9,Checklist!$F$4:$F$69,"Not Started")</f>
        <v>6</v>
      </c>
      <c r="F9" s="17" t="n">
        <f aca="false">COUNTIFS(Checklist!$B$4:$B$69,A9,Checklist!$F$4:$F$69,"N/A")</f>
        <v>0</v>
      </c>
      <c r="G9" s="18" t="n">
        <f aca="false">IF(B9-F9=0,0,C9/(B9-F9))</f>
        <v>0</v>
      </c>
      <c r="H9" s="17" t="n">
        <f aca="false">COUNTIFS(Checklist!$B$4:$B$69,A9,Checklist!$E$4:$E$69,"High",Checklist!$F$4:$F$69,"&lt;&gt;Done",Checklist!$F$4:$F$69,"&lt;&gt;N/A")</f>
        <v>0</v>
      </c>
    </row>
    <row r="10" customFormat="false" ht="15" hidden="false" customHeight="false" outlineLevel="0" collapsed="false">
      <c r="A10" s="16" t="s">
        <v>53</v>
      </c>
      <c r="B10" s="17" t="n">
        <f aca="false">COUNTIF(Checklist!$B$4:$B$69,A10)</f>
        <v>6</v>
      </c>
      <c r="C10" s="17" t="n">
        <f aca="false">COUNTIFS(Checklist!$B$4:$B$69,A10,Checklist!$F$4:$F$69,"Done")</f>
        <v>0</v>
      </c>
      <c r="D10" s="17" t="n">
        <f aca="false">COUNTIFS(Checklist!$B$4:$B$69,A10,Checklist!$F$4:$F$69,"In Progress")</f>
        <v>0</v>
      </c>
      <c r="E10" s="17" t="n">
        <f aca="false">COUNTIFS(Checklist!$B$4:$B$69,A10,Checklist!$F$4:$F$69,"Not Started")</f>
        <v>6</v>
      </c>
      <c r="F10" s="17" t="n">
        <f aca="false">COUNTIFS(Checklist!$B$4:$B$69,A10,Checklist!$F$4:$F$69,"N/A")</f>
        <v>0</v>
      </c>
      <c r="G10" s="18" t="n">
        <f aca="false">IF(B10-F10=0,0,C10/(B10-F10))</f>
        <v>0</v>
      </c>
      <c r="H10" s="17" t="n">
        <f aca="false">COUNTIFS(Checklist!$B$4:$B$69,A10,Checklist!$E$4:$E$69,"High",Checklist!$F$4:$F$69,"&lt;&gt;Done",Checklist!$F$4:$F$69,"&lt;&gt;N/A")</f>
        <v>2</v>
      </c>
    </row>
    <row r="11" customFormat="false" ht="15" hidden="false" customHeight="false" outlineLevel="0" collapsed="false">
      <c r="A11" s="16" t="s">
        <v>54</v>
      </c>
      <c r="B11" s="17" t="n">
        <f aca="false">COUNTIF(Checklist!$B$4:$B$69,A11)</f>
        <v>6</v>
      </c>
      <c r="C11" s="17" t="n">
        <f aca="false">COUNTIFS(Checklist!$B$4:$B$69,A11,Checklist!$F$4:$F$69,"Done")</f>
        <v>0</v>
      </c>
      <c r="D11" s="17" t="n">
        <f aca="false">COUNTIFS(Checklist!$B$4:$B$69,A11,Checklist!$F$4:$F$69,"In Progress")</f>
        <v>0</v>
      </c>
      <c r="E11" s="17" t="n">
        <f aca="false">COUNTIFS(Checklist!$B$4:$B$69,A11,Checklist!$F$4:$F$69,"Not Started")</f>
        <v>6</v>
      </c>
      <c r="F11" s="17" t="n">
        <f aca="false">COUNTIFS(Checklist!$B$4:$B$69,A11,Checklist!$F$4:$F$69,"N/A")</f>
        <v>0</v>
      </c>
      <c r="G11" s="18" t="n">
        <f aca="false">IF(B11-F11=0,0,C11/(B11-F11))</f>
        <v>0</v>
      </c>
      <c r="H11" s="17" t="n">
        <f aca="false">COUNTIFS(Checklist!$B$4:$B$69,A11,Checklist!$E$4:$E$69,"High",Checklist!$F$4:$F$69,"&lt;&gt;Done",Checklist!$F$4:$F$69,"&lt;&gt;N/A")</f>
        <v>2</v>
      </c>
    </row>
    <row r="12" customFormat="false" ht="15" hidden="false" customHeight="false" outlineLevel="0" collapsed="false">
      <c r="A12" s="16" t="s">
        <v>55</v>
      </c>
      <c r="B12" s="17" t="n">
        <f aca="false">COUNTIF(Checklist!$B$4:$B$69,A12)</f>
        <v>5</v>
      </c>
      <c r="C12" s="17" t="n">
        <f aca="false">COUNTIFS(Checklist!$B$4:$B$69,A12,Checklist!$F$4:$F$69,"Done")</f>
        <v>0</v>
      </c>
      <c r="D12" s="17" t="n">
        <f aca="false">COUNTIFS(Checklist!$B$4:$B$69,A12,Checklist!$F$4:$F$69,"In Progress")</f>
        <v>0</v>
      </c>
      <c r="E12" s="17" t="n">
        <f aca="false">COUNTIFS(Checklist!$B$4:$B$69,A12,Checklist!$F$4:$F$69,"Not Started")</f>
        <v>5</v>
      </c>
      <c r="F12" s="17" t="n">
        <f aca="false">COUNTIFS(Checklist!$B$4:$B$69,A12,Checklist!$F$4:$F$69,"N/A")</f>
        <v>0</v>
      </c>
      <c r="G12" s="18" t="n">
        <f aca="false">IF(B12-F12=0,0,C12/(B12-F12))</f>
        <v>0</v>
      </c>
      <c r="H12" s="17" t="n">
        <f aca="false">COUNTIFS(Checklist!$B$4:$B$69,A12,Checklist!$E$4:$E$69,"High",Checklist!$F$4:$F$69,"&lt;&gt;Done",Checklist!$F$4:$F$69,"&lt;&gt;N/A")</f>
        <v>1</v>
      </c>
    </row>
    <row r="13" customFormat="false" ht="15" hidden="false" customHeight="false" outlineLevel="0" collapsed="false">
      <c r="A13" s="16" t="s">
        <v>56</v>
      </c>
      <c r="B13" s="17" t="n">
        <f aca="false">COUNTIF(Checklist!$B$4:$B$69,A13)</f>
        <v>5</v>
      </c>
      <c r="C13" s="17" t="n">
        <f aca="false">COUNTIFS(Checklist!$B$4:$B$69,A13,Checklist!$F$4:$F$69,"Done")</f>
        <v>0</v>
      </c>
      <c r="D13" s="17" t="n">
        <f aca="false">COUNTIFS(Checklist!$B$4:$B$69,A13,Checklist!$F$4:$F$69,"In Progress")</f>
        <v>0</v>
      </c>
      <c r="E13" s="17" t="n">
        <f aca="false">COUNTIFS(Checklist!$B$4:$B$69,A13,Checklist!$F$4:$F$69,"Not Started")</f>
        <v>5</v>
      </c>
      <c r="F13" s="17" t="n">
        <f aca="false">COUNTIFS(Checklist!$B$4:$B$69,A13,Checklist!$F$4:$F$69,"N/A")</f>
        <v>0</v>
      </c>
      <c r="G13" s="18" t="n">
        <f aca="false">IF(B13-F13=0,0,C13/(B13-F13))</f>
        <v>0</v>
      </c>
      <c r="H13" s="17" t="n">
        <f aca="false">COUNTIFS(Checklist!$B$4:$B$69,A13,Checklist!$E$4:$E$69,"High",Checklist!$F$4:$F$69,"&lt;&gt;Done",Checklist!$F$4:$F$69,"&lt;&gt;N/A")</f>
        <v>2</v>
      </c>
    </row>
    <row r="14" customFormat="false" ht="15" hidden="false" customHeight="false" outlineLevel="0" collapsed="false">
      <c r="A14" s="19" t="s">
        <v>57</v>
      </c>
      <c r="B14" s="20" t="n">
        <f aca="false">SUM(B4:B13)</f>
        <v>56</v>
      </c>
      <c r="C14" s="20" t="n">
        <f aca="false">SUM(C4:C13)</f>
        <v>0</v>
      </c>
      <c r="D14" s="20" t="n">
        <f aca="false">SUM(D4:D13)</f>
        <v>0</v>
      </c>
      <c r="E14" s="20" t="n">
        <f aca="false">SUM(E4:E13)</f>
        <v>56</v>
      </c>
      <c r="F14" s="20" t="n">
        <f aca="false">SUM(F4:F13)</f>
        <v>0</v>
      </c>
      <c r="G14" s="21" t="n">
        <f aca="false">IF(B14-F14=0,0,C14/(B14-F14))</f>
        <v>0</v>
      </c>
      <c r="H14" s="20" t="n">
        <f aca="false">SUM(H4:H13)</f>
        <v>20</v>
      </c>
    </row>
    <row r="16" customFormat="false" ht="19.7" hidden="false" customHeight="false" outlineLevel="0" collapsed="false">
      <c r="A16" s="5" t="s">
        <v>58</v>
      </c>
      <c r="B16" s="22" t="n">
        <f aca="false">G14</f>
        <v>0</v>
      </c>
    </row>
    <row r="17" customFormat="false" ht="15" hidden="false" customHeight="false" outlineLevel="0" collapsed="false">
      <c r="A17" s="23" t="s">
        <v>59</v>
      </c>
      <c r="B17" s="23"/>
      <c r="C17" s="23"/>
      <c r="D17" s="23"/>
      <c r="E17" s="23"/>
      <c r="F17" s="23"/>
      <c r="G17" s="23"/>
      <c r="H17" s="23"/>
    </row>
  </sheetData>
  <mergeCells count="2">
    <mergeCell ref="A1:H1"/>
    <mergeCell ref="A17:H17"/>
  </mergeCells>
  <conditionalFormatting sqref="G4:G13">
    <cfRule type="dataBar" priority="2">
      <dataBar showValue="1" minLength="10" maxLength="90">
        <cfvo type="num" val="0"/>
        <cfvo type="num" val="1"/>
        <color rgb="FF5B9BD5"/>
      </dataBar>
      <extLst>
        <ext xmlns:x14="http://schemas.microsoft.com/office/spreadsheetml/2009/9/main" uri="{B025F937-C7B1-47D3-B67F-A62EFF666E3E}">
          <x14:id>{87DAC071-821F-40F8-AA76-4D63B4BEBC4E}</x14:id>
        </ext>
      </extLst>
    </cfRule>
  </conditionalFormatting>
  <conditionalFormatting sqref="H4:H14"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7DAC071-821F-40F8-AA76-4D63B4BEBC4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B9BD5"/>
              <x14:axisColor rgb="FF000000"/>
            </x14:dataBar>
          </x14:cfRule>
          <xm:sqref>G4:G13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55"/>
    <col collapsed="false" customWidth="true" hidden="false" outlineLevel="0" max="4" min="4" style="0" width="42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40"/>
  </cols>
  <sheetData>
    <row r="1" customFormat="false" ht="30" hidden="false" customHeight="true" outlineLevel="0" collapsed="false">
      <c r="A1" s="14" t="s">
        <v>60</v>
      </c>
      <c r="B1" s="14"/>
      <c r="C1" s="14"/>
      <c r="D1" s="14"/>
      <c r="E1" s="14"/>
      <c r="F1" s="14"/>
      <c r="G1" s="14"/>
      <c r="H1" s="14"/>
      <c r="I1" s="14"/>
    </row>
    <row r="3" customFormat="false" ht="21.75" hidden="false" customHeight="true" outlineLevel="0" collapsed="false">
      <c r="A3" s="24" t="s">
        <v>61</v>
      </c>
      <c r="B3" s="24" t="s">
        <v>40</v>
      </c>
      <c r="C3" s="24" t="s">
        <v>27</v>
      </c>
      <c r="D3" s="24" t="s">
        <v>62</v>
      </c>
      <c r="E3" s="24" t="s">
        <v>63</v>
      </c>
      <c r="F3" s="24" t="s">
        <v>29</v>
      </c>
      <c r="G3" s="24" t="s">
        <v>31</v>
      </c>
      <c r="H3" s="24" t="s">
        <v>33</v>
      </c>
      <c r="I3" s="24" t="s">
        <v>35</v>
      </c>
    </row>
    <row r="4" customFormat="false" ht="15" hidden="false" customHeight="false" outlineLevel="0" collapsed="false">
      <c r="A4" s="25" t="s">
        <v>47</v>
      </c>
      <c r="B4" s="25"/>
      <c r="C4" s="25"/>
      <c r="D4" s="25"/>
      <c r="E4" s="25"/>
      <c r="F4" s="25"/>
      <c r="G4" s="25"/>
      <c r="H4" s="25"/>
      <c r="I4" s="25"/>
    </row>
    <row r="5" customFormat="false" ht="23.85" hidden="false" customHeight="false" outlineLevel="0" collapsed="false">
      <c r="A5" s="26" t="n">
        <v>1</v>
      </c>
      <c r="B5" s="27" t="s">
        <v>47</v>
      </c>
      <c r="C5" s="27" t="s">
        <v>64</v>
      </c>
      <c r="D5" s="27" t="s">
        <v>65</v>
      </c>
      <c r="E5" s="26" t="s">
        <v>66</v>
      </c>
      <c r="F5" s="28" t="s">
        <v>43</v>
      </c>
      <c r="G5" s="29"/>
      <c r="H5" s="30"/>
      <c r="I5" s="29"/>
    </row>
    <row r="6" customFormat="false" ht="15" hidden="false" customHeight="false" outlineLevel="0" collapsed="false">
      <c r="A6" s="26" t="n">
        <v>2</v>
      </c>
      <c r="B6" s="27" t="s">
        <v>47</v>
      </c>
      <c r="C6" s="27" t="s">
        <v>67</v>
      </c>
      <c r="D6" s="27" t="s">
        <v>68</v>
      </c>
      <c r="E6" s="26" t="s">
        <v>66</v>
      </c>
      <c r="F6" s="28" t="s">
        <v>43</v>
      </c>
      <c r="G6" s="29"/>
      <c r="H6" s="30"/>
      <c r="I6" s="29"/>
    </row>
    <row r="7" customFormat="false" ht="23.85" hidden="false" customHeight="false" outlineLevel="0" collapsed="false">
      <c r="A7" s="26" t="n">
        <v>3</v>
      </c>
      <c r="B7" s="27" t="s">
        <v>47</v>
      </c>
      <c r="C7" s="27" t="s">
        <v>69</v>
      </c>
      <c r="D7" s="27" t="s">
        <v>70</v>
      </c>
      <c r="E7" s="26" t="s">
        <v>66</v>
      </c>
      <c r="F7" s="28" t="s">
        <v>43</v>
      </c>
      <c r="G7" s="29"/>
      <c r="H7" s="30"/>
      <c r="I7" s="29"/>
    </row>
    <row r="8" customFormat="false" ht="15" hidden="false" customHeight="false" outlineLevel="0" collapsed="false">
      <c r="A8" s="26" t="n">
        <v>4</v>
      </c>
      <c r="B8" s="27" t="s">
        <v>47</v>
      </c>
      <c r="C8" s="27" t="s">
        <v>71</v>
      </c>
      <c r="D8" s="27" t="s">
        <v>72</v>
      </c>
      <c r="E8" s="26" t="s">
        <v>66</v>
      </c>
      <c r="F8" s="28" t="s">
        <v>43</v>
      </c>
      <c r="G8" s="29"/>
      <c r="H8" s="30"/>
      <c r="I8" s="29"/>
    </row>
    <row r="9" customFormat="false" ht="15" hidden="false" customHeight="false" outlineLevel="0" collapsed="false">
      <c r="A9" s="26" t="n">
        <v>5</v>
      </c>
      <c r="B9" s="27" t="s">
        <v>47</v>
      </c>
      <c r="C9" s="27" t="s">
        <v>73</v>
      </c>
      <c r="D9" s="27" t="s">
        <v>74</v>
      </c>
      <c r="E9" s="26" t="s">
        <v>75</v>
      </c>
      <c r="F9" s="28" t="s">
        <v>43</v>
      </c>
      <c r="G9" s="29"/>
      <c r="H9" s="30"/>
      <c r="I9" s="29"/>
    </row>
    <row r="10" customFormat="false" ht="15" hidden="false" customHeight="false" outlineLevel="0" collapsed="false">
      <c r="A10" s="26" t="n">
        <v>6</v>
      </c>
      <c r="B10" s="27" t="s">
        <v>47</v>
      </c>
      <c r="C10" s="27" t="s">
        <v>76</v>
      </c>
      <c r="D10" s="27" t="s">
        <v>77</v>
      </c>
      <c r="E10" s="26" t="s">
        <v>66</v>
      </c>
      <c r="F10" s="28" t="s">
        <v>43</v>
      </c>
      <c r="G10" s="29"/>
      <c r="H10" s="30"/>
      <c r="I10" s="29"/>
    </row>
    <row r="11" customFormat="false" ht="15" hidden="false" customHeight="false" outlineLevel="0" collapsed="false">
      <c r="A11" s="25" t="s">
        <v>48</v>
      </c>
      <c r="B11" s="25"/>
      <c r="C11" s="25"/>
      <c r="D11" s="25"/>
      <c r="E11" s="25"/>
      <c r="F11" s="25"/>
      <c r="G11" s="25"/>
      <c r="H11" s="25"/>
      <c r="I11" s="25"/>
    </row>
    <row r="12" customFormat="false" ht="15" hidden="false" customHeight="false" outlineLevel="0" collapsed="false">
      <c r="A12" s="26" t="n">
        <v>7</v>
      </c>
      <c r="B12" s="27" t="s">
        <v>48</v>
      </c>
      <c r="C12" s="27" t="s">
        <v>78</v>
      </c>
      <c r="D12" s="27" t="s">
        <v>79</v>
      </c>
      <c r="E12" s="26" t="s">
        <v>66</v>
      </c>
      <c r="F12" s="28" t="s">
        <v>43</v>
      </c>
      <c r="G12" s="29"/>
      <c r="H12" s="30"/>
      <c r="I12" s="29"/>
    </row>
    <row r="13" customFormat="false" ht="15" hidden="false" customHeight="false" outlineLevel="0" collapsed="false">
      <c r="A13" s="26" t="n">
        <v>8</v>
      </c>
      <c r="B13" s="27" t="s">
        <v>48</v>
      </c>
      <c r="C13" s="27" t="s">
        <v>80</v>
      </c>
      <c r="D13" s="27" t="s">
        <v>81</v>
      </c>
      <c r="E13" s="26" t="s">
        <v>66</v>
      </c>
      <c r="F13" s="28" t="s">
        <v>43</v>
      </c>
      <c r="G13" s="29"/>
      <c r="H13" s="30"/>
      <c r="I13" s="29"/>
    </row>
    <row r="14" customFormat="false" ht="15" hidden="false" customHeight="false" outlineLevel="0" collapsed="false">
      <c r="A14" s="26" t="n">
        <v>9</v>
      </c>
      <c r="B14" s="27" t="s">
        <v>48</v>
      </c>
      <c r="C14" s="27" t="s">
        <v>82</v>
      </c>
      <c r="D14" s="27" t="s">
        <v>83</v>
      </c>
      <c r="E14" s="26" t="s">
        <v>66</v>
      </c>
      <c r="F14" s="28" t="s">
        <v>43</v>
      </c>
      <c r="G14" s="29"/>
      <c r="H14" s="30"/>
      <c r="I14" s="29"/>
    </row>
    <row r="15" customFormat="false" ht="15" hidden="false" customHeight="false" outlineLevel="0" collapsed="false">
      <c r="A15" s="26" t="n">
        <v>10</v>
      </c>
      <c r="B15" s="27" t="s">
        <v>48</v>
      </c>
      <c r="C15" s="27" t="s">
        <v>84</v>
      </c>
      <c r="D15" s="27" t="s">
        <v>85</v>
      </c>
      <c r="E15" s="26" t="s">
        <v>75</v>
      </c>
      <c r="F15" s="28" t="s">
        <v>43</v>
      </c>
      <c r="G15" s="29"/>
      <c r="H15" s="30"/>
      <c r="I15" s="29"/>
    </row>
    <row r="16" customFormat="false" ht="15" hidden="false" customHeight="false" outlineLevel="0" collapsed="false">
      <c r="A16" s="26" t="n">
        <v>11</v>
      </c>
      <c r="B16" s="27" t="s">
        <v>48</v>
      </c>
      <c r="C16" s="27" t="s">
        <v>86</v>
      </c>
      <c r="D16" s="27" t="s">
        <v>87</v>
      </c>
      <c r="E16" s="26" t="s">
        <v>75</v>
      </c>
      <c r="F16" s="28" t="s">
        <v>43</v>
      </c>
      <c r="G16" s="29"/>
      <c r="H16" s="30"/>
      <c r="I16" s="29"/>
    </row>
    <row r="17" customFormat="false" ht="15" hidden="false" customHeight="false" outlineLevel="0" collapsed="false">
      <c r="A17" s="26" t="n">
        <v>12</v>
      </c>
      <c r="B17" s="27" t="s">
        <v>48</v>
      </c>
      <c r="C17" s="27" t="s">
        <v>88</v>
      </c>
      <c r="D17" s="27" t="s">
        <v>89</v>
      </c>
      <c r="E17" s="26" t="s">
        <v>75</v>
      </c>
      <c r="F17" s="28" t="s">
        <v>43</v>
      </c>
      <c r="G17" s="29"/>
      <c r="H17" s="30"/>
      <c r="I17" s="29"/>
    </row>
    <row r="18" customFormat="false" ht="15" hidden="false" customHeight="false" outlineLevel="0" collapsed="false">
      <c r="A18" s="25" t="s">
        <v>49</v>
      </c>
      <c r="B18" s="25"/>
      <c r="C18" s="25"/>
      <c r="D18" s="25"/>
      <c r="E18" s="25"/>
      <c r="F18" s="25"/>
      <c r="G18" s="25"/>
      <c r="H18" s="25"/>
      <c r="I18" s="25"/>
    </row>
    <row r="19" customFormat="false" ht="15" hidden="false" customHeight="false" outlineLevel="0" collapsed="false">
      <c r="A19" s="26" t="n">
        <v>13</v>
      </c>
      <c r="B19" s="27" t="s">
        <v>49</v>
      </c>
      <c r="C19" s="27" t="s">
        <v>90</v>
      </c>
      <c r="D19" s="27" t="s">
        <v>91</v>
      </c>
      <c r="E19" s="26" t="s">
        <v>66</v>
      </c>
      <c r="F19" s="28" t="s">
        <v>43</v>
      </c>
      <c r="G19" s="29"/>
      <c r="H19" s="30"/>
      <c r="I19" s="29"/>
    </row>
    <row r="20" customFormat="false" ht="15" hidden="false" customHeight="false" outlineLevel="0" collapsed="false">
      <c r="A20" s="26" t="n">
        <v>14</v>
      </c>
      <c r="B20" s="27" t="s">
        <v>49</v>
      </c>
      <c r="C20" s="27" t="s">
        <v>92</v>
      </c>
      <c r="D20" s="27" t="s">
        <v>93</v>
      </c>
      <c r="E20" s="26" t="s">
        <v>75</v>
      </c>
      <c r="F20" s="28" t="s">
        <v>43</v>
      </c>
      <c r="G20" s="29"/>
      <c r="H20" s="30"/>
      <c r="I20" s="29"/>
    </row>
    <row r="21" customFormat="false" ht="15" hidden="false" customHeight="false" outlineLevel="0" collapsed="false">
      <c r="A21" s="26" t="n">
        <v>15</v>
      </c>
      <c r="B21" s="27" t="s">
        <v>49</v>
      </c>
      <c r="C21" s="27" t="s">
        <v>94</v>
      </c>
      <c r="D21" s="27" t="s">
        <v>95</v>
      </c>
      <c r="E21" s="26" t="s">
        <v>75</v>
      </c>
      <c r="F21" s="28" t="s">
        <v>43</v>
      </c>
      <c r="G21" s="29"/>
      <c r="H21" s="30"/>
      <c r="I21" s="29"/>
    </row>
    <row r="22" customFormat="false" ht="15" hidden="false" customHeight="false" outlineLevel="0" collapsed="false">
      <c r="A22" s="26" t="n">
        <v>16</v>
      </c>
      <c r="B22" s="27" t="s">
        <v>49</v>
      </c>
      <c r="C22" s="27" t="s">
        <v>96</v>
      </c>
      <c r="D22" s="27" t="s">
        <v>93</v>
      </c>
      <c r="E22" s="26" t="s">
        <v>75</v>
      </c>
      <c r="F22" s="28" t="s">
        <v>43</v>
      </c>
      <c r="G22" s="29"/>
      <c r="H22" s="30"/>
      <c r="I22" s="29"/>
    </row>
    <row r="23" customFormat="false" ht="15" hidden="false" customHeight="false" outlineLevel="0" collapsed="false">
      <c r="A23" s="26" t="n">
        <v>17</v>
      </c>
      <c r="B23" s="27" t="s">
        <v>49</v>
      </c>
      <c r="C23" s="27" t="s">
        <v>97</v>
      </c>
      <c r="D23" s="27" t="s">
        <v>98</v>
      </c>
      <c r="E23" s="26" t="s">
        <v>66</v>
      </c>
      <c r="F23" s="28" t="s">
        <v>43</v>
      </c>
      <c r="G23" s="29"/>
      <c r="H23" s="30"/>
      <c r="I23" s="29"/>
    </row>
    <row r="24" customFormat="false" ht="15" hidden="false" customHeight="false" outlineLevel="0" collapsed="false">
      <c r="A24" s="25" t="s">
        <v>50</v>
      </c>
      <c r="B24" s="25"/>
      <c r="C24" s="25"/>
      <c r="D24" s="25"/>
      <c r="E24" s="25"/>
      <c r="F24" s="25"/>
      <c r="G24" s="25"/>
      <c r="H24" s="25"/>
      <c r="I24" s="25"/>
    </row>
    <row r="25" customFormat="false" ht="15" hidden="false" customHeight="false" outlineLevel="0" collapsed="false">
      <c r="A25" s="26" t="n">
        <v>18</v>
      </c>
      <c r="B25" s="27" t="s">
        <v>50</v>
      </c>
      <c r="C25" s="27" t="s">
        <v>28</v>
      </c>
      <c r="D25" s="27" t="s">
        <v>99</v>
      </c>
      <c r="E25" s="26" t="s">
        <v>66</v>
      </c>
      <c r="F25" s="28" t="s">
        <v>43</v>
      </c>
      <c r="G25" s="29"/>
      <c r="H25" s="30"/>
      <c r="I25" s="29"/>
    </row>
    <row r="26" customFormat="false" ht="15" hidden="false" customHeight="false" outlineLevel="0" collapsed="false">
      <c r="A26" s="26" t="n">
        <v>19</v>
      </c>
      <c r="B26" s="27" t="s">
        <v>50</v>
      </c>
      <c r="C26" s="27" t="s">
        <v>100</v>
      </c>
      <c r="D26" s="27" t="s">
        <v>101</v>
      </c>
      <c r="E26" s="26" t="s">
        <v>75</v>
      </c>
      <c r="F26" s="28" t="s">
        <v>43</v>
      </c>
      <c r="G26" s="29"/>
      <c r="H26" s="30"/>
      <c r="I26" s="29"/>
    </row>
    <row r="27" customFormat="false" ht="15" hidden="false" customHeight="false" outlineLevel="0" collapsed="false">
      <c r="A27" s="26" t="n">
        <v>20</v>
      </c>
      <c r="B27" s="27" t="s">
        <v>50</v>
      </c>
      <c r="C27" s="27" t="s">
        <v>102</v>
      </c>
      <c r="D27" s="27" t="s">
        <v>103</v>
      </c>
      <c r="E27" s="26" t="s">
        <v>66</v>
      </c>
      <c r="F27" s="28" t="s">
        <v>43</v>
      </c>
      <c r="G27" s="29"/>
      <c r="H27" s="30"/>
      <c r="I27" s="29"/>
    </row>
    <row r="28" customFormat="false" ht="15" hidden="false" customHeight="false" outlineLevel="0" collapsed="false">
      <c r="A28" s="26" t="n">
        <v>21</v>
      </c>
      <c r="B28" s="27" t="s">
        <v>50</v>
      </c>
      <c r="C28" s="27" t="s">
        <v>104</v>
      </c>
      <c r="D28" s="27" t="s">
        <v>105</v>
      </c>
      <c r="E28" s="26" t="s">
        <v>106</v>
      </c>
      <c r="F28" s="28" t="s">
        <v>43</v>
      </c>
      <c r="G28" s="29"/>
      <c r="H28" s="30"/>
      <c r="I28" s="29"/>
    </row>
    <row r="29" customFormat="false" ht="15" hidden="false" customHeight="false" outlineLevel="0" collapsed="false">
      <c r="A29" s="26" t="n">
        <v>22</v>
      </c>
      <c r="B29" s="27" t="s">
        <v>50</v>
      </c>
      <c r="C29" s="27" t="s">
        <v>107</v>
      </c>
      <c r="D29" s="27" t="s">
        <v>108</v>
      </c>
      <c r="E29" s="26" t="s">
        <v>75</v>
      </c>
      <c r="F29" s="28" t="s">
        <v>43</v>
      </c>
      <c r="G29" s="29"/>
      <c r="H29" s="30"/>
      <c r="I29" s="29"/>
    </row>
    <row r="30" customFormat="false" ht="15" hidden="false" customHeight="false" outlineLevel="0" collapsed="false">
      <c r="A30" s="26" t="n">
        <v>23</v>
      </c>
      <c r="B30" s="27" t="s">
        <v>50</v>
      </c>
      <c r="C30" s="27" t="s">
        <v>109</v>
      </c>
      <c r="D30" s="27" t="s">
        <v>110</v>
      </c>
      <c r="E30" s="26" t="s">
        <v>75</v>
      </c>
      <c r="F30" s="28" t="s">
        <v>43</v>
      </c>
      <c r="G30" s="29"/>
      <c r="H30" s="30"/>
      <c r="I30" s="29"/>
    </row>
    <row r="31" customFormat="false" ht="15" hidden="false" customHeight="false" outlineLevel="0" collapsed="false">
      <c r="A31" s="25" t="s">
        <v>51</v>
      </c>
      <c r="B31" s="25"/>
      <c r="C31" s="25"/>
      <c r="D31" s="25"/>
      <c r="E31" s="25"/>
      <c r="F31" s="25"/>
      <c r="G31" s="25"/>
      <c r="H31" s="25"/>
      <c r="I31" s="25"/>
    </row>
    <row r="32" customFormat="false" ht="15" hidden="false" customHeight="false" outlineLevel="0" collapsed="false">
      <c r="A32" s="26" t="n">
        <v>24</v>
      </c>
      <c r="B32" s="27" t="s">
        <v>51</v>
      </c>
      <c r="C32" s="27" t="s">
        <v>111</v>
      </c>
      <c r="D32" s="27" t="s">
        <v>112</v>
      </c>
      <c r="E32" s="26" t="s">
        <v>66</v>
      </c>
      <c r="F32" s="28" t="s">
        <v>43</v>
      </c>
      <c r="G32" s="29"/>
      <c r="H32" s="30"/>
      <c r="I32" s="29"/>
    </row>
    <row r="33" customFormat="false" ht="15" hidden="false" customHeight="false" outlineLevel="0" collapsed="false">
      <c r="A33" s="26" t="n">
        <v>25</v>
      </c>
      <c r="B33" s="27" t="s">
        <v>51</v>
      </c>
      <c r="C33" s="27" t="s">
        <v>113</v>
      </c>
      <c r="D33" s="27" t="s">
        <v>114</v>
      </c>
      <c r="E33" s="26" t="s">
        <v>75</v>
      </c>
      <c r="F33" s="28" t="s">
        <v>43</v>
      </c>
      <c r="G33" s="29"/>
      <c r="H33" s="30"/>
      <c r="I33" s="29"/>
    </row>
    <row r="34" customFormat="false" ht="15" hidden="false" customHeight="false" outlineLevel="0" collapsed="false">
      <c r="A34" s="26" t="n">
        <v>26</v>
      </c>
      <c r="B34" s="27" t="s">
        <v>51</v>
      </c>
      <c r="C34" s="27" t="s">
        <v>115</v>
      </c>
      <c r="D34" s="27" t="s">
        <v>116</v>
      </c>
      <c r="E34" s="26" t="s">
        <v>106</v>
      </c>
      <c r="F34" s="28" t="s">
        <v>43</v>
      </c>
      <c r="G34" s="29"/>
      <c r="H34" s="30"/>
      <c r="I34" s="29"/>
    </row>
    <row r="35" customFormat="false" ht="15" hidden="false" customHeight="false" outlineLevel="0" collapsed="false">
      <c r="A35" s="26" t="n">
        <v>27</v>
      </c>
      <c r="B35" s="27" t="s">
        <v>51</v>
      </c>
      <c r="C35" s="27" t="s">
        <v>117</v>
      </c>
      <c r="D35" s="27" t="s">
        <v>118</v>
      </c>
      <c r="E35" s="26" t="s">
        <v>75</v>
      </c>
      <c r="F35" s="28" t="s">
        <v>43</v>
      </c>
      <c r="G35" s="29"/>
      <c r="H35" s="30"/>
      <c r="I35" s="29"/>
    </row>
    <row r="36" customFormat="false" ht="15" hidden="false" customHeight="false" outlineLevel="0" collapsed="false">
      <c r="A36" s="26" t="n">
        <v>28</v>
      </c>
      <c r="B36" s="27" t="s">
        <v>51</v>
      </c>
      <c r="C36" s="27" t="s">
        <v>119</v>
      </c>
      <c r="D36" s="27" t="s">
        <v>120</v>
      </c>
      <c r="E36" s="26" t="s">
        <v>106</v>
      </c>
      <c r="F36" s="28" t="s">
        <v>43</v>
      </c>
      <c r="G36" s="29"/>
      <c r="H36" s="30"/>
      <c r="I36" s="29"/>
    </row>
    <row r="37" customFormat="false" ht="15" hidden="false" customHeight="false" outlineLevel="0" collapsed="false">
      <c r="A37" s="25" t="s">
        <v>52</v>
      </c>
      <c r="B37" s="25"/>
      <c r="C37" s="25"/>
      <c r="D37" s="25"/>
      <c r="E37" s="25"/>
      <c r="F37" s="25"/>
      <c r="G37" s="25"/>
      <c r="H37" s="25"/>
      <c r="I37" s="25"/>
    </row>
    <row r="38" customFormat="false" ht="15" hidden="false" customHeight="false" outlineLevel="0" collapsed="false">
      <c r="A38" s="26" t="n">
        <v>29</v>
      </c>
      <c r="B38" s="27" t="s">
        <v>52</v>
      </c>
      <c r="C38" s="27" t="s">
        <v>121</v>
      </c>
      <c r="D38" s="27" t="s">
        <v>122</v>
      </c>
      <c r="E38" s="26" t="s">
        <v>75</v>
      </c>
      <c r="F38" s="28" t="s">
        <v>43</v>
      </c>
      <c r="G38" s="29"/>
      <c r="H38" s="30"/>
      <c r="I38" s="29"/>
    </row>
    <row r="39" customFormat="false" ht="15" hidden="false" customHeight="false" outlineLevel="0" collapsed="false">
      <c r="A39" s="26" t="n">
        <v>30</v>
      </c>
      <c r="B39" s="27" t="s">
        <v>52</v>
      </c>
      <c r="C39" s="27" t="s">
        <v>123</v>
      </c>
      <c r="D39" s="27" t="s">
        <v>124</v>
      </c>
      <c r="E39" s="26" t="s">
        <v>75</v>
      </c>
      <c r="F39" s="28" t="s">
        <v>43</v>
      </c>
      <c r="G39" s="29"/>
      <c r="H39" s="30"/>
      <c r="I39" s="29"/>
    </row>
    <row r="40" customFormat="false" ht="15" hidden="false" customHeight="false" outlineLevel="0" collapsed="false">
      <c r="A40" s="26" t="n">
        <v>31</v>
      </c>
      <c r="B40" s="27" t="s">
        <v>52</v>
      </c>
      <c r="C40" s="27" t="s">
        <v>125</v>
      </c>
      <c r="D40" s="27" t="s">
        <v>126</v>
      </c>
      <c r="E40" s="26" t="s">
        <v>106</v>
      </c>
      <c r="F40" s="28" t="s">
        <v>43</v>
      </c>
      <c r="G40" s="29"/>
      <c r="H40" s="30"/>
      <c r="I40" s="29"/>
    </row>
    <row r="41" customFormat="false" ht="15" hidden="false" customHeight="false" outlineLevel="0" collapsed="false">
      <c r="A41" s="26" t="n">
        <v>32</v>
      </c>
      <c r="B41" s="27" t="s">
        <v>52</v>
      </c>
      <c r="C41" s="27" t="s">
        <v>127</v>
      </c>
      <c r="D41" s="27" t="s">
        <v>128</v>
      </c>
      <c r="E41" s="26" t="s">
        <v>106</v>
      </c>
      <c r="F41" s="28" t="s">
        <v>43</v>
      </c>
      <c r="G41" s="29"/>
      <c r="H41" s="30"/>
      <c r="I41" s="29"/>
    </row>
    <row r="42" customFormat="false" ht="15" hidden="false" customHeight="false" outlineLevel="0" collapsed="false">
      <c r="A42" s="26" t="n">
        <v>33</v>
      </c>
      <c r="B42" s="27" t="s">
        <v>52</v>
      </c>
      <c r="C42" s="27" t="s">
        <v>129</v>
      </c>
      <c r="D42" s="27" t="s">
        <v>130</v>
      </c>
      <c r="E42" s="26" t="s">
        <v>75</v>
      </c>
      <c r="F42" s="28" t="s">
        <v>43</v>
      </c>
      <c r="G42" s="29"/>
      <c r="H42" s="30"/>
      <c r="I42" s="29"/>
    </row>
    <row r="43" customFormat="false" ht="15" hidden="false" customHeight="false" outlineLevel="0" collapsed="false">
      <c r="A43" s="26" t="n">
        <v>34</v>
      </c>
      <c r="B43" s="27" t="s">
        <v>52</v>
      </c>
      <c r="C43" s="27" t="s">
        <v>131</v>
      </c>
      <c r="D43" s="27" t="s">
        <v>132</v>
      </c>
      <c r="E43" s="26" t="s">
        <v>106</v>
      </c>
      <c r="F43" s="28" t="s">
        <v>43</v>
      </c>
      <c r="G43" s="29"/>
      <c r="H43" s="30"/>
      <c r="I43" s="29"/>
    </row>
    <row r="44" customFormat="false" ht="15" hidden="false" customHeight="false" outlineLevel="0" collapsed="false">
      <c r="A44" s="25" t="s">
        <v>53</v>
      </c>
      <c r="B44" s="25"/>
      <c r="C44" s="25"/>
      <c r="D44" s="25"/>
      <c r="E44" s="25"/>
      <c r="F44" s="25"/>
      <c r="G44" s="25"/>
      <c r="H44" s="25"/>
      <c r="I44" s="25"/>
    </row>
    <row r="45" customFormat="false" ht="15" hidden="false" customHeight="false" outlineLevel="0" collapsed="false">
      <c r="A45" s="26" t="n">
        <v>35</v>
      </c>
      <c r="B45" s="27" t="s">
        <v>53</v>
      </c>
      <c r="C45" s="27" t="s">
        <v>133</v>
      </c>
      <c r="D45" s="27" t="s">
        <v>134</v>
      </c>
      <c r="E45" s="26" t="s">
        <v>66</v>
      </c>
      <c r="F45" s="28" t="s">
        <v>43</v>
      </c>
      <c r="G45" s="29"/>
      <c r="H45" s="30"/>
      <c r="I45" s="29"/>
    </row>
    <row r="46" customFormat="false" ht="15" hidden="false" customHeight="false" outlineLevel="0" collapsed="false">
      <c r="A46" s="26" t="n">
        <v>36</v>
      </c>
      <c r="B46" s="27" t="s">
        <v>53</v>
      </c>
      <c r="C46" s="27" t="s">
        <v>135</v>
      </c>
      <c r="D46" s="27" t="s">
        <v>136</v>
      </c>
      <c r="E46" s="26" t="s">
        <v>75</v>
      </c>
      <c r="F46" s="28" t="s">
        <v>43</v>
      </c>
      <c r="G46" s="29"/>
      <c r="H46" s="30"/>
      <c r="I46" s="29"/>
    </row>
    <row r="47" customFormat="false" ht="15" hidden="false" customHeight="false" outlineLevel="0" collapsed="false">
      <c r="A47" s="26" t="n">
        <v>37</v>
      </c>
      <c r="B47" s="27" t="s">
        <v>53</v>
      </c>
      <c r="C47" s="27" t="s">
        <v>137</v>
      </c>
      <c r="D47" s="27" t="s">
        <v>118</v>
      </c>
      <c r="E47" s="26" t="s">
        <v>75</v>
      </c>
      <c r="F47" s="28" t="s">
        <v>43</v>
      </c>
      <c r="G47" s="29"/>
      <c r="H47" s="30"/>
      <c r="I47" s="29"/>
    </row>
    <row r="48" customFormat="false" ht="15" hidden="false" customHeight="false" outlineLevel="0" collapsed="false">
      <c r="A48" s="26" t="n">
        <v>38</v>
      </c>
      <c r="B48" s="27" t="s">
        <v>53</v>
      </c>
      <c r="C48" s="27" t="s">
        <v>138</v>
      </c>
      <c r="D48" s="27" t="s">
        <v>139</v>
      </c>
      <c r="E48" s="26" t="s">
        <v>66</v>
      </c>
      <c r="F48" s="28" t="s">
        <v>43</v>
      </c>
      <c r="G48" s="29"/>
      <c r="H48" s="30"/>
      <c r="I48" s="29"/>
    </row>
    <row r="49" customFormat="false" ht="15" hidden="false" customHeight="false" outlineLevel="0" collapsed="false">
      <c r="A49" s="26" t="n">
        <v>39</v>
      </c>
      <c r="B49" s="27" t="s">
        <v>53</v>
      </c>
      <c r="C49" s="27" t="s">
        <v>140</v>
      </c>
      <c r="D49" s="27" t="s">
        <v>141</v>
      </c>
      <c r="E49" s="26" t="s">
        <v>75</v>
      </c>
      <c r="F49" s="28" t="s">
        <v>43</v>
      </c>
      <c r="G49" s="29"/>
      <c r="H49" s="30"/>
      <c r="I49" s="29"/>
    </row>
    <row r="50" customFormat="false" ht="15" hidden="false" customHeight="false" outlineLevel="0" collapsed="false">
      <c r="A50" s="26" t="n">
        <v>40</v>
      </c>
      <c r="B50" s="27" t="s">
        <v>53</v>
      </c>
      <c r="C50" s="27" t="s">
        <v>142</v>
      </c>
      <c r="D50" s="27" t="s">
        <v>118</v>
      </c>
      <c r="E50" s="26" t="s">
        <v>75</v>
      </c>
      <c r="F50" s="28" t="s">
        <v>43</v>
      </c>
      <c r="G50" s="29"/>
      <c r="H50" s="30"/>
      <c r="I50" s="29"/>
    </row>
    <row r="51" customFormat="false" ht="15" hidden="false" customHeight="false" outlineLevel="0" collapsed="false">
      <c r="A51" s="25" t="s">
        <v>54</v>
      </c>
      <c r="B51" s="25"/>
      <c r="C51" s="25"/>
      <c r="D51" s="25"/>
      <c r="E51" s="25"/>
      <c r="F51" s="25"/>
      <c r="G51" s="25"/>
      <c r="H51" s="25"/>
      <c r="I51" s="25"/>
    </row>
    <row r="52" customFormat="false" ht="15" hidden="false" customHeight="false" outlineLevel="0" collapsed="false">
      <c r="A52" s="26" t="n">
        <v>41</v>
      </c>
      <c r="B52" s="27" t="s">
        <v>54</v>
      </c>
      <c r="C52" s="27" t="s">
        <v>143</v>
      </c>
      <c r="D52" s="27" t="s">
        <v>144</v>
      </c>
      <c r="E52" s="26" t="s">
        <v>66</v>
      </c>
      <c r="F52" s="28" t="s">
        <v>43</v>
      </c>
      <c r="G52" s="29"/>
      <c r="H52" s="30"/>
      <c r="I52" s="29"/>
    </row>
    <row r="53" customFormat="false" ht="15" hidden="false" customHeight="false" outlineLevel="0" collapsed="false">
      <c r="A53" s="26" t="n">
        <v>42</v>
      </c>
      <c r="B53" s="27" t="s">
        <v>54</v>
      </c>
      <c r="C53" s="27" t="s">
        <v>145</v>
      </c>
      <c r="D53" s="27" t="s">
        <v>146</v>
      </c>
      <c r="E53" s="26" t="s">
        <v>75</v>
      </c>
      <c r="F53" s="28" t="s">
        <v>43</v>
      </c>
      <c r="G53" s="29"/>
      <c r="H53" s="30"/>
      <c r="I53" s="29"/>
    </row>
    <row r="54" customFormat="false" ht="15" hidden="false" customHeight="false" outlineLevel="0" collapsed="false">
      <c r="A54" s="26" t="n">
        <v>43</v>
      </c>
      <c r="B54" s="27" t="s">
        <v>54</v>
      </c>
      <c r="C54" s="27" t="s">
        <v>147</v>
      </c>
      <c r="D54" s="27" t="s">
        <v>148</v>
      </c>
      <c r="E54" s="26" t="s">
        <v>66</v>
      </c>
      <c r="F54" s="28" t="s">
        <v>43</v>
      </c>
      <c r="G54" s="29"/>
      <c r="H54" s="30"/>
      <c r="I54" s="29"/>
    </row>
    <row r="55" customFormat="false" ht="15" hidden="false" customHeight="false" outlineLevel="0" collapsed="false">
      <c r="A55" s="26" t="n">
        <v>44</v>
      </c>
      <c r="B55" s="27" t="s">
        <v>54</v>
      </c>
      <c r="C55" s="27" t="s">
        <v>149</v>
      </c>
      <c r="D55" s="27" t="s">
        <v>150</v>
      </c>
      <c r="E55" s="26" t="s">
        <v>75</v>
      </c>
      <c r="F55" s="28" t="s">
        <v>43</v>
      </c>
      <c r="G55" s="29"/>
      <c r="H55" s="30"/>
      <c r="I55" s="29"/>
    </row>
    <row r="56" customFormat="false" ht="15" hidden="false" customHeight="false" outlineLevel="0" collapsed="false">
      <c r="A56" s="26" t="n">
        <v>45</v>
      </c>
      <c r="B56" s="27" t="s">
        <v>54</v>
      </c>
      <c r="C56" s="27" t="s">
        <v>151</v>
      </c>
      <c r="D56" s="27" t="s">
        <v>152</v>
      </c>
      <c r="E56" s="26" t="s">
        <v>75</v>
      </c>
      <c r="F56" s="28" t="s">
        <v>43</v>
      </c>
      <c r="G56" s="29"/>
      <c r="H56" s="30"/>
      <c r="I56" s="29"/>
    </row>
    <row r="57" customFormat="false" ht="15" hidden="false" customHeight="false" outlineLevel="0" collapsed="false">
      <c r="A57" s="26" t="n">
        <v>46</v>
      </c>
      <c r="B57" s="27" t="s">
        <v>54</v>
      </c>
      <c r="C57" s="27" t="s">
        <v>153</v>
      </c>
      <c r="D57" s="27" t="s">
        <v>154</v>
      </c>
      <c r="E57" s="26" t="s">
        <v>106</v>
      </c>
      <c r="F57" s="28" t="s">
        <v>43</v>
      </c>
      <c r="G57" s="29"/>
      <c r="H57" s="30"/>
      <c r="I57" s="29"/>
    </row>
    <row r="58" customFormat="false" ht="15" hidden="false" customHeight="false" outlineLevel="0" collapsed="false">
      <c r="A58" s="25" t="s">
        <v>55</v>
      </c>
      <c r="B58" s="25"/>
      <c r="C58" s="25"/>
      <c r="D58" s="25"/>
      <c r="E58" s="25"/>
      <c r="F58" s="25"/>
      <c r="G58" s="25"/>
      <c r="H58" s="25"/>
      <c r="I58" s="25"/>
    </row>
    <row r="59" customFormat="false" ht="15" hidden="false" customHeight="false" outlineLevel="0" collapsed="false">
      <c r="A59" s="26" t="n">
        <v>47</v>
      </c>
      <c r="B59" s="27" t="s">
        <v>55</v>
      </c>
      <c r="C59" s="27" t="s">
        <v>155</v>
      </c>
      <c r="D59" s="27" t="s">
        <v>156</v>
      </c>
      <c r="E59" s="26" t="s">
        <v>75</v>
      </c>
      <c r="F59" s="28" t="s">
        <v>43</v>
      </c>
      <c r="G59" s="29"/>
      <c r="H59" s="30"/>
      <c r="I59" s="29"/>
    </row>
    <row r="60" customFormat="false" ht="15" hidden="false" customHeight="false" outlineLevel="0" collapsed="false">
      <c r="A60" s="26" t="n">
        <v>48</v>
      </c>
      <c r="B60" s="27" t="s">
        <v>55</v>
      </c>
      <c r="C60" s="27" t="s">
        <v>157</v>
      </c>
      <c r="D60" s="27" t="s">
        <v>158</v>
      </c>
      <c r="E60" s="26" t="s">
        <v>75</v>
      </c>
      <c r="F60" s="28" t="s">
        <v>43</v>
      </c>
      <c r="G60" s="29"/>
      <c r="H60" s="30"/>
      <c r="I60" s="29"/>
    </row>
    <row r="61" customFormat="false" ht="15" hidden="false" customHeight="false" outlineLevel="0" collapsed="false">
      <c r="A61" s="26" t="n">
        <v>49</v>
      </c>
      <c r="B61" s="27" t="s">
        <v>55</v>
      </c>
      <c r="C61" s="27" t="s">
        <v>159</v>
      </c>
      <c r="D61" s="27" t="s">
        <v>160</v>
      </c>
      <c r="E61" s="26" t="s">
        <v>75</v>
      </c>
      <c r="F61" s="28" t="s">
        <v>43</v>
      </c>
      <c r="G61" s="29"/>
      <c r="H61" s="30"/>
      <c r="I61" s="29"/>
    </row>
    <row r="62" customFormat="false" ht="15" hidden="false" customHeight="false" outlineLevel="0" collapsed="false">
      <c r="A62" s="26" t="n">
        <v>50</v>
      </c>
      <c r="B62" s="27" t="s">
        <v>55</v>
      </c>
      <c r="C62" s="27" t="s">
        <v>161</v>
      </c>
      <c r="D62" s="27" t="s">
        <v>162</v>
      </c>
      <c r="E62" s="26" t="s">
        <v>66</v>
      </c>
      <c r="F62" s="28" t="s">
        <v>43</v>
      </c>
      <c r="G62" s="29"/>
      <c r="H62" s="30"/>
      <c r="I62" s="29"/>
    </row>
    <row r="63" customFormat="false" ht="15" hidden="false" customHeight="false" outlineLevel="0" collapsed="false">
      <c r="A63" s="26" t="n">
        <v>51</v>
      </c>
      <c r="B63" s="27" t="s">
        <v>55</v>
      </c>
      <c r="C63" s="27" t="s">
        <v>163</v>
      </c>
      <c r="D63" s="27" t="s">
        <v>164</v>
      </c>
      <c r="E63" s="26" t="s">
        <v>75</v>
      </c>
      <c r="F63" s="28" t="s">
        <v>43</v>
      </c>
      <c r="G63" s="29"/>
      <c r="H63" s="30"/>
      <c r="I63" s="29"/>
    </row>
    <row r="64" customFormat="false" ht="15" hidden="false" customHeight="false" outlineLevel="0" collapsed="false">
      <c r="A64" s="25" t="s">
        <v>56</v>
      </c>
      <c r="B64" s="25"/>
      <c r="C64" s="25"/>
      <c r="D64" s="25"/>
      <c r="E64" s="25"/>
      <c r="F64" s="25"/>
      <c r="G64" s="25"/>
      <c r="H64" s="25"/>
      <c r="I64" s="25"/>
    </row>
    <row r="65" customFormat="false" ht="15" hidden="false" customHeight="false" outlineLevel="0" collapsed="false">
      <c r="A65" s="26" t="n">
        <v>52</v>
      </c>
      <c r="B65" s="27" t="s">
        <v>56</v>
      </c>
      <c r="C65" s="27" t="s">
        <v>165</v>
      </c>
      <c r="D65" s="27" t="s">
        <v>166</v>
      </c>
      <c r="E65" s="26" t="s">
        <v>75</v>
      </c>
      <c r="F65" s="28" t="s">
        <v>43</v>
      </c>
      <c r="G65" s="29"/>
      <c r="H65" s="30"/>
      <c r="I65" s="29"/>
    </row>
    <row r="66" customFormat="false" ht="15" hidden="false" customHeight="false" outlineLevel="0" collapsed="false">
      <c r="A66" s="26" t="n">
        <v>53</v>
      </c>
      <c r="B66" s="27" t="s">
        <v>56</v>
      </c>
      <c r="C66" s="27" t="s">
        <v>167</v>
      </c>
      <c r="D66" s="27" t="s">
        <v>168</v>
      </c>
      <c r="E66" s="26" t="s">
        <v>66</v>
      </c>
      <c r="F66" s="28" t="s">
        <v>43</v>
      </c>
      <c r="G66" s="29"/>
      <c r="H66" s="30"/>
      <c r="I66" s="29"/>
    </row>
    <row r="67" customFormat="false" ht="15" hidden="false" customHeight="false" outlineLevel="0" collapsed="false">
      <c r="A67" s="26" t="n">
        <v>54</v>
      </c>
      <c r="B67" s="27" t="s">
        <v>56</v>
      </c>
      <c r="C67" s="27" t="s">
        <v>169</v>
      </c>
      <c r="D67" s="27" t="s">
        <v>170</v>
      </c>
      <c r="E67" s="26" t="s">
        <v>66</v>
      </c>
      <c r="F67" s="28" t="s">
        <v>43</v>
      </c>
      <c r="G67" s="29"/>
      <c r="H67" s="30"/>
      <c r="I67" s="29"/>
    </row>
    <row r="68" customFormat="false" ht="15" hidden="false" customHeight="false" outlineLevel="0" collapsed="false">
      <c r="A68" s="26" t="n">
        <v>55</v>
      </c>
      <c r="B68" s="27" t="s">
        <v>56</v>
      </c>
      <c r="C68" s="27" t="s">
        <v>171</v>
      </c>
      <c r="D68" s="27" t="s">
        <v>172</v>
      </c>
      <c r="E68" s="26" t="s">
        <v>75</v>
      </c>
      <c r="F68" s="28" t="s">
        <v>43</v>
      </c>
      <c r="G68" s="29"/>
      <c r="H68" s="30"/>
      <c r="I68" s="29"/>
    </row>
    <row r="69" customFormat="false" ht="15" hidden="false" customHeight="false" outlineLevel="0" collapsed="false">
      <c r="A69" s="26" t="n">
        <v>56</v>
      </c>
      <c r="B69" s="27" t="s">
        <v>56</v>
      </c>
      <c r="C69" s="27" t="s">
        <v>173</v>
      </c>
      <c r="D69" s="27" t="s">
        <v>174</v>
      </c>
      <c r="E69" s="26" t="s">
        <v>75</v>
      </c>
      <c r="F69" s="28" t="s">
        <v>43</v>
      </c>
      <c r="G69" s="29"/>
      <c r="H69" s="30"/>
      <c r="I69" s="29"/>
    </row>
  </sheetData>
  <autoFilter ref="A3:I69"/>
  <mergeCells count="11">
    <mergeCell ref="A1:I1"/>
    <mergeCell ref="A4:I4"/>
    <mergeCell ref="A11:I11"/>
    <mergeCell ref="A18:I18"/>
    <mergeCell ref="A24:I24"/>
    <mergeCell ref="A31:I31"/>
    <mergeCell ref="A37:I37"/>
    <mergeCell ref="A44:I44"/>
    <mergeCell ref="A51:I51"/>
    <mergeCell ref="A58:I58"/>
    <mergeCell ref="A64:I64"/>
  </mergeCells>
  <conditionalFormatting sqref="F4:F69">
    <cfRule type="cellIs" priority="2" operator="equal" aboveAverage="0" equalAverage="0" bottom="0" percent="0" rank="0" text="" dxfId="9">
      <formula>"Done"</formula>
    </cfRule>
    <cfRule type="cellIs" priority="3" operator="equal" aboveAverage="0" equalAverage="0" bottom="0" percent="0" rank="0" text="" dxfId="10">
      <formula>"In Progress"</formula>
    </cfRule>
    <cfRule type="cellIs" priority="4" operator="equal" aboveAverage="0" equalAverage="0" bottom="0" percent="0" rank="0" text="" dxfId="11">
      <formula>"N/A"</formula>
    </cfRule>
  </conditionalFormatting>
  <conditionalFormatting sqref="E4:E69">
    <cfRule type="cellIs" priority="5" operator="equal" aboveAverage="0" equalAverage="0" bottom="0" percent="0" rank="0" text="" dxfId="0">
      <formula>"High"</formula>
    </cfRule>
  </conditionalFormatting>
  <dataValidations count="3">
    <dataValidation allowBlank="true" errorStyle="stop" operator="between" showDropDown="false" showErrorMessage="false" showInputMessage="false" sqref="F4:F69" type="list">
      <formula1>"Not Started,In Progress,Done,N/A"</formula1>
      <formula2>0</formula2>
    </dataValidation>
    <dataValidation allowBlank="true" errorStyle="stop" operator="between" showDropDown="false" showErrorMessage="false" showInputMessage="false" sqref="E4:E69" type="list">
      <formula1>"High,Medium,Low"</formula1>
      <formula2>0</formula2>
    </dataValidation>
    <dataValidation allowBlank="false" errorStyle="stop" operator="greaterThan" showDropDown="false" showErrorMessage="false" showInputMessage="false" sqref="H4:H69" type="dat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2026-10-03T23:54:21Z</dcterms:created>
  <dc:creator>openpyxl</dc:creator>
  <dc:description/>
  <dc:language>en-US</dc:language>
  <cp:lastModifiedBy/>
  <dcterms:modified xsi:type="dcterms:W3CDTF">2026-10-03T23:54:21Z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